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\FinSt_2023_D_Audit\R\Real Estate Exponential\Q3'2023\"/>
    </mc:Choice>
  </mc:AlternateContent>
  <xr:revisionPtr revIDLastSave="0" documentId="13_ncr:1_{7FA6237F-D313-420A-9125-011BA293A31B}" xr6:coauthVersionLast="47" xr6:coauthVersionMax="47" xr10:uidLastSave="{00000000-0000-0000-0000-000000000000}"/>
  <bookViews>
    <workbookView xWindow="-120" yWindow="-120" windowWidth="20730" windowHeight="11310" activeTab="4" xr2:uid="{00000000-000D-0000-FFFF-FFFF00000000}"/>
  </bookViews>
  <sheets>
    <sheet name="BS" sheetId="1" r:id="rId1"/>
    <sheet name="PL " sheetId="6" r:id="rId2"/>
    <sheet name="CE-Conso" sheetId="4" r:id="rId3"/>
    <sheet name="CE-Company" sheetId="2" r:id="rId4"/>
    <sheet name="CF" sheetId="7" r:id="rId5"/>
  </sheets>
  <definedNames>
    <definedName name="_xlnm.Print_Area" localSheetId="0">BS!$A$1:$K$89</definedName>
    <definedName name="_xlnm.Print_Area" localSheetId="4">CF!$A$1:$P$58</definedName>
    <definedName name="_xlnm.Print_Area" localSheetId="1">'PL '!$A$1:$K$94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7" l="1"/>
  <c r="L36" i="7"/>
  <c r="H36" i="7"/>
  <c r="F36" i="7"/>
  <c r="H43" i="7"/>
  <c r="F45" i="7" l="1"/>
  <c r="L45" i="7"/>
  <c r="H64" i="6" l="1"/>
  <c r="F15" i="6"/>
  <c r="F64" i="6"/>
  <c r="D64" i="6"/>
  <c r="I14" i="1" l="1"/>
  <c r="J64" i="6" l="1"/>
  <c r="D15" i="6"/>
  <c r="K61" i="1" l="1"/>
  <c r="I61" i="1"/>
  <c r="G61" i="1"/>
  <c r="E61" i="1"/>
  <c r="O1" i="7" l="1"/>
  <c r="J48" i="6"/>
  <c r="K22" i="1"/>
  <c r="I22" i="1"/>
  <c r="G22" i="1"/>
  <c r="E22" i="1"/>
  <c r="K74" i="6"/>
  <c r="H15" i="6" l="1"/>
  <c r="J15" i="6"/>
  <c r="O43" i="7" l="1"/>
  <c r="L43" i="7"/>
  <c r="F43" i="7"/>
  <c r="J43" i="7"/>
  <c r="H21" i="4" l="1"/>
  <c r="H68" i="6" l="1"/>
  <c r="H69" i="6" l="1"/>
  <c r="H72" i="6" l="1"/>
  <c r="H74" i="6" s="1"/>
  <c r="H78" i="6" s="1"/>
  <c r="F22" i="2" s="1"/>
  <c r="K68" i="6"/>
  <c r="J68" i="6"/>
  <c r="F68" i="6"/>
  <c r="K64" i="6"/>
  <c r="J19" i="6"/>
  <c r="D19" i="6"/>
  <c r="D20" i="6" s="1"/>
  <c r="D23" i="6" s="1"/>
  <c r="F24" i="2" l="1"/>
  <c r="F25" i="2" s="1"/>
  <c r="H22" i="2"/>
  <c r="F69" i="6"/>
  <c r="F72" i="6" s="1"/>
  <c r="J20" i="6"/>
  <c r="J23" i="6" s="1"/>
  <c r="J25" i="6" s="1"/>
  <c r="J29" i="6" s="1"/>
  <c r="J69" i="6"/>
  <c r="J72" i="6" s="1"/>
  <c r="D25" i="6"/>
  <c r="D29" i="6" s="1"/>
  <c r="F19" i="6"/>
  <c r="H19" i="6"/>
  <c r="D68" i="6"/>
  <c r="L13" i="7"/>
  <c r="L20" i="7" s="1"/>
  <c r="L28" i="7" s="1"/>
  <c r="L30" i="7" s="1"/>
  <c r="M43" i="7"/>
  <c r="F74" i="6" l="1"/>
  <c r="F11" i="4" s="1"/>
  <c r="H13" i="7"/>
  <c r="J74" i="6"/>
  <c r="J78" i="6" s="1"/>
  <c r="F11" i="2" s="1"/>
  <c r="O13" i="7"/>
  <c r="F20" i="6"/>
  <c r="F23" i="6" s="1"/>
  <c r="F25" i="6" s="1"/>
  <c r="F29" i="6" s="1"/>
  <c r="D69" i="6"/>
  <c r="H20" i="6"/>
  <c r="H23" i="6" s="1"/>
  <c r="H25" i="6" s="1"/>
  <c r="H29" i="6" s="1"/>
  <c r="D72" i="6" l="1"/>
  <c r="D74" i="6" s="1"/>
  <c r="O20" i="7"/>
  <c r="O28" i="7" s="1"/>
  <c r="O30" i="7" s="1"/>
  <c r="H20" i="7"/>
  <c r="H28" i="7" s="1"/>
  <c r="H30" i="7" s="1"/>
  <c r="F78" i="6"/>
  <c r="F13" i="2"/>
  <c r="F14" i="2" s="1"/>
  <c r="F13" i="7"/>
  <c r="F20" i="7" s="1"/>
  <c r="F28" i="7" s="1"/>
  <c r="F30" i="7" s="1"/>
  <c r="M36" i="7"/>
  <c r="M20" i="7"/>
  <c r="M30" i="7" s="1"/>
  <c r="A2" i="7"/>
  <c r="F22" i="4" l="1"/>
  <c r="D78" i="6"/>
  <c r="H13" i="2"/>
  <c r="H44" i="7"/>
  <c r="H46" i="7" s="1"/>
  <c r="M44" i="7"/>
  <c r="M46" i="7" s="1"/>
  <c r="A2" i="6"/>
  <c r="A49" i="6" s="1"/>
  <c r="L44" i="7" l="1"/>
  <c r="L46" i="7" l="1"/>
  <c r="L47" i="7" s="1"/>
  <c r="J13" i="7"/>
  <c r="J20" i="7" s="1"/>
  <c r="J30" i="7" s="1"/>
  <c r="F44" i="7" l="1"/>
  <c r="F46" i="7" s="1"/>
  <c r="F47" i="7" s="1"/>
  <c r="O44" i="7"/>
  <c r="O46" i="7" s="1"/>
  <c r="J44" i="7"/>
  <c r="J46" i="7" s="1"/>
  <c r="H11" i="4" l="1"/>
  <c r="H13" i="4" s="1"/>
  <c r="H14" i="4" s="1"/>
  <c r="H10" i="4"/>
  <c r="E58" i="1" l="1"/>
  <c r="E62" i="1" s="1"/>
  <c r="I58" i="1" l="1"/>
  <c r="I62" i="1" s="1"/>
  <c r="D25" i="2" l="1"/>
  <c r="D25" i="4"/>
  <c r="F24" i="4"/>
  <c r="F25" i="4" s="1"/>
  <c r="E70" i="1" s="1"/>
  <c r="E71" i="1" s="1"/>
  <c r="E72" i="1" s="1"/>
  <c r="H24" i="2" l="1"/>
  <c r="H25" i="4"/>
  <c r="H26" i="4" s="1"/>
  <c r="H22" i="4"/>
  <c r="H24" i="4" s="1"/>
  <c r="I15" i="1"/>
  <c r="E15" i="1"/>
  <c r="I23" i="1" l="1"/>
  <c r="E23" i="1"/>
  <c r="E73" i="1" s="1"/>
  <c r="A45" i="1" l="1"/>
  <c r="A47" i="1"/>
  <c r="A3" i="2" l="1"/>
  <c r="A1" i="4"/>
  <c r="A1" i="2" s="1"/>
  <c r="K58" i="1" l="1"/>
  <c r="K62" i="1" s="1"/>
  <c r="G58" i="1"/>
  <c r="G62" i="1" s="1"/>
  <c r="K15" i="1"/>
  <c r="G15" i="1"/>
  <c r="K23" i="1" l="1"/>
  <c r="G23" i="1"/>
  <c r="H11" i="2" l="1"/>
  <c r="D14" i="4" l="1"/>
  <c r="F13" i="4" l="1"/>
  <c r="K71" i="1" l="1"/>
  <c r="K72" i="1" s="1"/>
  <c r="K73" i="1" s="1"/>
  <c r="F14" i="4"/>
  <c r="H21" i="2" l="1"/>
  <c r="H25" i="2" s="1"/>
  <c r="I70" i="1"/>
  <c r="G71" i="1"/>
  <c r="I71" i="1" l="1"/>
  <c r="G72" i="1"/>
  <c r="G73" i="1" s="1"/>
  <c r="D14" i="2"/>
  <c r="I72" i="1" l="1"/>
  <c r="I73" i="1" s="1"/>
  <c r="H26" i="2"/>
  <c r="H10" i="2"/>
  <c r="H14" i="2" s="1"/>
</calcChain>
</file>

<file path=xl/sharedStrings.xml><?xml version="1.0" encoding="utf-8"?>
<sst xmlns="http://schemas.openxmlformats.org/spreadsheetml/2006/main" count="300" uniqueCount="147">
  <si>
    <t>งบแสดงฐานะการเงิน</t>
  </si>
  <si>
    <t>หมายเหตุ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</si>
  <si>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</si>
  <si>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</si>
  <si>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</si>
  <si>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รวมสินทรัพย์หมุนเวียน</t>
  </si>
  <si>
    <t>สินทรัพย์ไม่หมุนเวียน</t>
  </si>
  <si>
    <t>รวมสินทรัพย์ไม่หมุนเวียน</t>
  </si>
  <si>
    <t>รวมสินทรัพย์</t>
  </si>
  <si>
    <t>หมายเหตุประกอบงบการเงินเป็นส่วนหนึ่งของงบการเงินนี้</t>
  </si>
  <si>
    <t>งบแสดงฐานะการเงิน (ต่อ)</t>
  </si>
  <si>
    <t>หนี้สินและส่วนของผู้ถือหุ้น</t>
  </si>
  <si>
    <t>หนี้สินหมุนเวียน</t>
  </si>
  <si>
    <t>รวมหนี้สินหมุนเวียน</t>
  </si>
  <si>
    <t>รวมหนี้สิน</t>
  </si>
  <si>
    <t>ส่วนของผู้ถือหุ้น</t>
  </si>
  <si>
    <t>ทุนเรือนหุ้น</t>
  </si>
  <si>
    <t xml:space="preserve">   ทุนจดทะเบียน</t>
  </si>
  <si>
    <t>รวมหนี้สินและส่วนของผู้ถือหุ้น</t>
  </si>
  <si>
    <t>รายได้</t>
  </si>
  <si>
    <t>รวมรายได้</t>
  </si>
  <si>
    <t>ค่าใช้จ่าย</t>
  </si>
  <si>
    <t>ค่าใช้จ่ายในการบริหาร</t>
  </si>
  <si>
    <t>รวมค่าใช้จ่าย</t>
  </si>
  <si>
    <t>งบแสดงการเปลี่ยนแปลงส่วนของผู้ถือหุ้น</t>
  </si>
  <si>
    <t>ทุนเรือนหุ้นที่ออก</t>
  </si>
  <si>
    <t>สินทรัพย์ภาษีเงินได้รอการตัดบัญชี</t>
  </si>
  <si>
    <t>เงินลงทุนในบริษัทย่อย</t>
  </si>
  <si>
    <t>งบการเงินรวม</t>
  </si>
  <si>
    <t>งบการเงินเฉพาะกิจการ</t>
  </si>
  <si>
    <t>งบกำไรขาดทุนเบ็ดเสร็จ</t>
  </si>
  <si>
    <t>งบกระแสเงินสด</t>
  </si>
  <si>
    <t>กระแสเงินสดจากกิจกรรมดำเนินงาน</t>
  </si>
  <si>
    <t>กระแสเงินสดจากกิจกรรมลงทุน</t>
  </si>
  <si>
    <t>กระแสเงินสดจากกิจกรรมจัดหาเงิน</t>
  </si>
  <si>
    <t>งบแสดงการเปลี่ยนแปลงส่วนของผู้ถือหุ้น (ต่อ)</t>
  </si>
  <si>
    <t>เงินสดสุทธิใช้ไปในกิจกรรมลงทุน</t>
  </si>
  <si>
    <t>เงินสดสุทธิจากกิจกรรมจัดหาเงิน</t>
  </si>
  <si>
    <t>และชำระแล้ว</t>
  </si>
  <si>
    <t>รวมส่วนของ</t>
  </si>
  <si>
    <t>ผู้ถือหุ้น</t>
  </si>
  <si>
    <t xml:space="preserve">   ทุนที่ออกและชำระเต็มมูลค่าแล้ว</t>
  </si>
  <si>
    <t>ยอดคงเหลือ ณ วันที่ 18 พฤษภาคม 2565</t>
  </si>
  <si>
    <t>ขอรับรองว่าถูกต้องและเป็นจริง</t>
  </si>
  <si>
    <t xml:space="preserve">(นายวีรพงษ์ ชุติภัทร์)                        </t>
  </si>
  <si>
    <t>(นางสาวสิริพรรณ สุชาติ)</t>
  </si>
  <si>
    <t xml:space="preserve">กรรมการ                                               </t>
  </si>
  <si>
    <t>บริษัท เรียล เอสเตท เอกซ์โพเนนเชียล จำกัด และบริษัทย่อย</t>
  </si>
  <si>
    <t>(1)</t>
  </si>
  <si>
    <t>(2)</t>
  </si>
  <si>
    <t>(3)</t>
  </si>
  <si>
    <t xml:space="preserve">กรรมการ    </t>
  </si>
  <si>
    <t>(4)</t>
  </si>
  <si>
    <t>(5)</t>
  </si>
  <si>
    <t xml:space="preserve">               (นางสาวสิริพรรณ สุชาติ)</t>
  </si>
  <si>
    <t xml:space="preserve">               กรรมการ                                               </t>
  </si>
  <si>
    <t>กำไรขาดทุนเบ็ดเสร็จอื่นสำหรับงวด</t>
  </si>
  <si>
    <t xml:space="preserve">   สินทรัพย์และหนี้สินดำเนินงาน</t>
  </si>
  <si>
    <t xml:space="preserve"> </t>
  </si>
  <si>
    <t>เงินกู้ยืมระยะสั้นจากบุคคลที่เกี่ยวข้องกัน</t>
  </si>
  <si>
    <t>สินทรัพย์หมุนเวียนอื่น</t>
  </si>
  <si>
    <t xml:space="preserve">      หุ้นสามัญ 100,000 หุ้น มูลค่าหุ้นละ 10 บาท</t>
  </si>
  <si>
    <t>รายได้ภาษีเงินได้</t>
  </si>
  <si>
    <t>ขาดทุนสำหรับงวด</t>
  </si>
  <si>
    <t>ขาดทุนสะสม</t>
  </si>
  <si>
    <t xml:space="preserve">   ดอกเบี้ยรับ</t>
  </si>
  <si>
    <t>รวมส่วนของผู้ถือหุ้น (ขาดทุนเกินทุน)</t>
  </si>
  <si>
    <t>กำไรขาดทุน:</t>
  </si>
  <si>
    <t>กำไรขาดทุนเบ็ดเสร็จอื่น:</t>
  </si>
  <si>
    <t xml:space="preserve">ยอดคงเหลือ ณ วันที่ 18 พฤษภาคม 2565 </t>
  </si>
  <si>
    <t xml:space="preserve">    (วันจดทะเบียนจัดตั้งบริษัทฯ)</t>
  </si>
  <si>
    <t>เงินสดสุทธิใช้ไปในกิจกรรมดำเนินงาน</t>
  </si>
  <si>
    <t>เจ้าหนี้อื่นและค่าใช้จ่ายค้างจ่าย</t>
  </si>
  <si>
    <t>ขาดทุนก่อนภาษี</t>
  </si>
  <si>
    <t xml:space="preserve">   สินทรัพย์หมุนเวียนอื่น</t>
  </si>
  <si>
    <t xml:space="preserve">   เจ้าหนี้อื่นและค่าใช้จ่ายค้างจ่าย</t>
  </si>
  <si>
    <t>เงินสดและรายการเทียบเท่าเงินสดปลายงวด</t>
  </si>
  <si>
    <t>ขาดทุนก่อนรายได้ภาษีเงินได้</t>
  </si>
  <si>
    <t>กำไรขาดทุนเบ็ดเสร็จรวมสำหรับงวด</t>
  </si>
  <si>
    <t>รายการปรับกระทบยอดขาดทุนก่อนภาษีเป็นเงินสดรับ (จ่าย)</t>
  </si>
  <si>
    <t xml:space="preserve">   จากกิจกรรมดำเนินงาน</t>
  </si>
  <si>
    <t>เงินสดและรายการเทียบเท่าเงินสดต้นงวด</t>
  </si>
  <si>
    <t>ขาดทุนจากการดำเนินงานก่อนการเปลี่ยนแปลงใน</t>
  </si>
  <si>
    <t>ยอดคงเหลือ ณ วันที่ 1 มกราคม 2566</t>
  </si>
  <si>
    <t>31 ธันวาคม 2565</t>
  </si>
  <si>
    <t>(ตรวจสอบแล้ว)</t>
  </si>
  <si>
    <t>(6)</t>
  </si>
  <si>
    <t>ลูกหนี้การค้าและลูกหนี้อื่น</t>
  </si>
  <si>
    <t>งบกำไรขาดทุนเบ็ดเสร็จ (ต่อ)</t>
  </si>
  <si>
    <t>(7)</t>
  </si>
  <si>
    <t xml:space="preserve">   ลูกหนี้การค้าและลูกหนี้อื่น</t>
  </si>
  <si>
    <t xml:space="preserve">   (วันจดทะเบียนจัดตั้งบริษัทฯ)</t>
  </si>
  <si>
    <t>(หน่วย: พันบาท)</t>
  </si>
  <si>
    <t>(ยังไม่ได้ตรวจสอบ</t>
  </si>
  <si>
    <t>แต่สอบทานแล้ว)</t>
  </si>
  <si>
    <t xml:space="preserve">ยอดคงเหลือ ณ วันที่ 1 มกราคม 2566 </t>
  </si>
  <si>
    <t>ตั้งแต่วันที่ 18 พฤษภาคม 2565</t>
  </si>
  <si>
    <t>สำหรับรอบระยะเวลา</t>
  </si>
  <si>
    <t xml:space="preserve">สิ้นสุดวันที่ </t>
  </si>
  <si>
    <t>สินทรัพย์ดำเนินงาน (เพิ่มขึ้น) ลดลง</t>
  </si>
  <si>
    <t>หนี้สินดำเนินงานเพิ่มขึ้น (ลดลง)</t>
  </si>
  <si>
    <t>(ไม่ได้ตรวจสอบและ</t>
  </si>
  <si>
    <t>ไม่ได้สอบทาน)</t>
  </si>
  <si>
    <t>(ยังไม่ได้ตรวจสอบ แต่สอบทานแล้ว)</t>
  </si>
  <si>
    <t>(ยังไม่ได้ตรวจสอบ และไม่ได้สอบทาน)</t>
  </si>
  <si>
    <t>ณ วันที่ 30 กันยายน 2566</t>
  </si>
  <si>
    <t>30 กันยายน 2566</t>
  </si>
  <si>
    <t>สำหรับงวดสามเดือนสิ้นสุดวันที่ 30 กันยายน 2566</t>
  </si>
  <si>
    <t>สิ้นสุดวันที่ 30 กันยายน 2565</t>
  </si>
  <si>
    <t>ยอดคงเหลือ ณ วันที่ 30 กันยายน 2565</t>
  </si>
  <si>
    <t>ยอดคงเหลือ ณ วันที่ 30 กันยายน 2566</t>
  </si>
  <si>
    <t>สำหรับงวดเก้าเดือนสิ้นสุดวันที่ 30 กันยายน 2566</t>
  </si>
  <si>
    <t>สำหรับงวดเก้าเดือน</t>
  </si>
  <si>
    <t>รายได้จากการให้เช่า</t>
  </si>
  <si>
    <t>อสังหาริมทรัพย์เพื่อการลงทุน</t>
  </si>
  <si>
    <t>หนี้สินไม่หมุนเวียน</t>
  </si>
  <si>
    <t xml:space="preserve">ค่าใช้จ่ายจ่ายล่วงหน้า </t>
  </si>
  <si>
    <t>เงินมัดจำรับค่าเช่า</t>
  </si>
  <si>
    <t>ต้นทุนทางการเงิน</t>
  </si>
  <si>
    <t>รวมหนี้สินไม่หมุนเวียน</t>
  </si>
  <si>
    <t>ขาดทุนจากการดำเนินงาน</t>
  </si>
  <si>
    <t>สินทรัพย์ไม่มีตัวตน</t>
  </si>
  <si>
    <t>เงินลงทุนในสัญญาโอนสิทธิรายได้สุทธิ</t>
  </si>
  <si>
    <t>2566</t>
  </si>
  <si>
    <t>2565</t>
  </si>
  <si>
    <t>รายได้จากเงินลงทุนในสัญญาโอนสิทธิรายได้สุทธิ</t>
  </si>
  <si>
    <t xml:space="preserve">   ต้นทุนทางการเงิน</t>
  </si>
  <si>
    <t xml:space="preserve">   ค่าตัดจำหน่าย</t>
  </si>
  <si>
    <t xml:space="preserve">   จ่ายดอกเบี้ย</t>
  </si>
  <si>
    <t>เงินสดใช้ไปในกิจกรรมดำเนินงาน</t>
  </si>
  <si>
    <t>ข้อมูลกระแสเงินสดเปิดเผยเพิ่มเติม</t>
  </si>
  <si>
    <t xml:space="preserve">   เจ้าหนี้อื่นจากการซื้อสินทรัพย์ไม่มีตัวตน</t>
  </si>
  <si>
    <t>รายได้อื่น</t>
  </si>
  <si>
    <t xml:space="preserve">   เงินมัดจำรับค่าเช่า</t>
  </si>
  <si>
    <t xml:space="preserve">   ค่าใช้จ่ายจ่ายล่วงหน้า </t>
  </si>
  <si>
    <t>เงินสดและรายการเทียบเท่าเงินสดเพิ่มขึ้นสุทธิ</t>
  </si>
  <si>
    <t>หนี้สินทางการเงินโทเคนดิจิทัล</t>
  </si>
  <si>
    <t xml:space="preserve"> 30 กันยายน 2566</t>
  </si>
  <si>
    <t>สิ้นสุดวันที่</t>
  </si>
  <si>
    <t xml:space="preserve">   เงินสดจ่ายจากการลงทุนในเงินลงทุนในสัญญาโอนสิทธิรายได้สุทธิ</t>
  </si>
  <si>
    <t xml:space="preserve">   เงินสดรับจากการระดมทุนโทเคนดิจิทัล</t>
  </si>
  <si>
    <t xml:space="preserve">   เงินสดรับจากค่าหุ้นสามัญ</t>
  </si>
  <si>
    <t xml:space="preserve">   เงินสดรับจากเงินกู้ยืมระยะสั้นจากบุคคลที่เกี่ยวข้องกัน</t>
  </si>
  <si>
    <t xml:space="preserve">   เงินสดจ่ายจากการซื้ออสังหาริมทรัพย์เพื่อการลงทุน</t>
  </si>
  <si>
    <t>รายได้ทางการเงิน</t>
  </si>
  <si>
    <t xml:space="preserve">   รายได้ทางการเงิน</t>
  </si>
  <si>
    <t xml:space="preserve">   เงินสดจ่ายจากการลงทุนในบริษัทย่อย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</si>
</sst>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฿&quot;* #,##0_-;\-&quot;฿&quot;* #,##0_-;_-&quot;฿&quot;* &quot;-&quot;_-;_-@_-"/>
    <numFmt numFmtId="165" formatCode="_-* #,##0_-;\-* #,##0_-;_-* &quot;-&quot;_-;_-@_-"/>
    <numFmt numFmtId="166" formatCode="_-* #,##0.00_-;\-* #,##0.00_-;_-* &quot;-&quot;??_-;_-@_-"/>
    <numFmt numFmtId="167" formatCode="_(* #,##0_);_(* \(#,##0\);_(* &quot;-&quot;??_);_(@_)"/>
    <numFmt numFmtId="168" formatCode="0.000_)"/>
    <numFmt numFmtId="169" formatCode="#,##0.0_);[Red]\(#,##0.0\)"/>
    <numFmt numFmtId="170" formatCode="_(* #,##0_);[Red]_(* \(#,##0\);_(* &quot;-&quot;_);_(@_)"/>
    <numFmt numFmtId="171" formatCode="&quot;วันที่&quot;\ ว\ ดดดด\ ปปปป"/>
    <numFmt numFmtId="172" formatCode="#,##0.00,,_)_);[Red]\(\ #,##0.00,,\ \);[Green]_-* &quot;-&quot;??_-;_-@_-"/>
    <numFmt numFmtId="173" formatCode="\ #,##0.00,_)_);[Red]\(\ #,##0.00,\ \);[Green]_-* &quot;-&quot;??_-;_-@_-"/>
    <numFmt numFmtId="174" formatCode="#,##0.00\ &quot;F&quot;;\-#,##0.00\ &quot;F&quot;"/>
    <numFmt numFmtId="175" formatCode="d\ ดดด\ bb"/>
    <numFmt numFmtId="176" formatCode="dd\-mmm\-yy_)"/>
    <numFmt numFmtId="177" formatCode="#,##0_);[Red]\(#,##0\);"/>
    <numFmt numFmtId="178" formatCode="dd/mm/bb"/>
    <numFmt numFmtId="179" formatCode="dd/mm/\_x0000_\_x0000_"/>
    <numFmt numFmtId="180" formatCode="0.0%"/>
    <numFmt numFmtId="181" formatCode="_-[$€-2]* #,##0.00_-;\-[$€-2]* #,##0.00_-;_-[$€-2]* &quot;-&quot;??_-"/>
    <numFmt numFmtId="182" formatCode=";;;"/>
    <numFmt numFmtId="183" formatCode="ดดดด\-bbbb"/>
    <numFmt numFmtId="184" formatCode="ดดด\-bb"/>
    <numFmt numFmtId="185" formatCode="ดดด\-bbbb"/>
    <numFmt numFmtId="186" formatCode="0.00_)"/>
    <numFmt numFmtId="187" formatCode="#,##0.00_ ;[Red]\-#,##0.00\ "/>
    <numFmt numFmtId="188" formatCode="_(* #,##0_)_);[Red]_(* \(\ #,##0\ \);_(* &quot;-&quot;??_);_(@_)"/>
    <numFmt numFmtId="189" formatCode="_(* #,##0.00,,_)_);[Red]_(* \(\ #,##0.00,,\ \);_(* &quot;-&quot;??_);_(@_)"/>
    <numFmt numFmtId="190" formatCode="_(* #,##0.00,_)_);[Red]_(* \(\ #,##0.00,\ \);_(* &quot;-&quot;??_);_(@_)"/>
    <numFmt numFmtId="191" formatCode="_-* #,##0.00_-;[Red]\(\ #,##0.00_-\);_-* &quot;-&quot;_-;_-@_-"/>
    <numFmt numFmtId="192" formatCode="ว\ ดดด\ ปป"/>
    <numFmt numFmtId="193" formatCode="#,##0.00;[Red]\(#,##0.00\)"/>
    <numFmt numFmtId="194" formatCode="mm/dd/yy"/>
    <numFmt numFmtId="195" formatCode="#,##0\ &quot;DM&quot;;[Red]\-#,##0\ &quot;DM&quot;"/>
    <numFmt numFmtId="196" formatCode="#,##0.00\ &quot;DM&quot;;[Red]\-#,##0.00\ &quot;DM&quot;"/>
    <numFmt numFmtId="197" formatCode="_ * #,##0_ ;_ * \-#,##0_ ;_ * &quot;-&quot;_ ;_ @_ "/>
    <numFmt numFmtId="198" formatCode="_ * #,##0.00_ ;_ * \-#,##0.00_ ;_ * &quot;-&quot;??_ ;_ @_ "/>
    <numFmt numFmtId="199" formatCode="_ &quot;$&quot;* #,##0_ ;_ &quot;$&quot;* \-#,##0_ ;_ &quot;$&quot;* &quot;-&quot;_ ;_ @_ "/>
  </numFmts>
  <fonts count="80">
    <font>
      <sz val="10"/>
      <color theme="1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4"/>
      <name val="CordiaUPC"/>
      <family val="2"/>
      <charset val="222"/>
    </font>
    <font>
      <sz val="10"/>
      <color theme="1"/>
      <name val="Arial"/>
      <family val="2"/>
    </font>
    <font>
      <sz val="10"/>
      <name val="ApFont"/>
      <charset val="222"/>
    </font>
    <font>
      <sz val="10"/>
      <name val="ApFont"/>
    </font>
    <font>
      <sz val="10"/>
      <name val="Arial"/>
      <family val="2"/>
    </font>
    <font>
      <sz val="14"/>
      <name val="AngsanaUPC"/>
      <family val="1"/>
      <charset val="222"/>
    </font>
    <font>
      <sz val="12"/>
      <name val="Tms Rmn"/>
    </font>
    <font>
      <sz val="10"/>
      <name val="Courier"/>
      <family val="3"/>
    </font>
    <font>
      <sz val="10"/>
      <name val="Comic Sans MS"/>
      <family val="4"/>
    </font>
    <font>
      <sz val="11"/>
      <name val="Tms Rmn"/>
    </font>
    <font>
      <sz val="10"/>
      <name val="Tms Rmn"/>
    </font>
    <font>
      <sz val="14"/>
      <name val="Cordia New"/>
      <family val="2"/>
    </font>
    <font>
      <sz val="12"/>
      <name val="Times New Roman"/>
      <family val="1"/>
    </font>
    <font>
      <sz val="9"/>
      <name val="Arial"/>
      <family val="2"/>
      <charset val="222"/>
    </font>
    <font>
      <sz val="10"/>
      <name val="MS Serif"/>
      <family val="1"/>
    </font>
    <font>
      <sz val="14"/>
      <name val="Palatino"/>
      <family val="1"/>
      <charset val="222"/>
    </font>
    <font>
      <sz val="16"/>
      <name val="Palatino"/>
      <family val="1"/>
      <charset val="222"/>
    </font>
    <font>
      <sz val="32"/>
      <name val="Helvetica-Black"/>
      <charset val="222"/>
    </font>
    <font>
      <b/>
      <sz val="7"/>
      <name val="Helv"/>
      <charset val="222"/>
    </font>
    <font>
      <b/>
      <sz val="9"/>
      <name val="Arial"/>
      <family val="2"/>
      <charset val="222"/>
    </font>
    <font>
      <sz val="10"/>
      <name val="MS Sans Serif"/>
      <family val="2"/>
    </font>
    <font>
      <sz val="10"/>
      <color indexed="16"/>
      <name val="MS Serif"/>
      <family val="1"/>
    </font>
    <font>
      <sz val="6"/>
      <color indexed="23"/>
      <name val="Helvetica-Black"/>
      <charset val="222"/>
    </font>
    <font>
      <sz val="9.5"/>
      <color indexed="23"/>
      <name val="Helvetica-Black"/>
      <charset val="222"/>
    </font>
    <font>
      <sz val="7"/>
      <name val="Palatino"/>
      <family val="1"/>
      <charset val="222"/>
    </font>
    <font>
      <b/>
      <sz val="14"/>
      <name val="Cordia New"/>
      <family val="2"/>
      <charset val="222"/>
    </font>
    <font>
      <sz val="8"/>
      <name val="Arial"/>
      <family val="2"/>
      <charset val="222"/>
    </font>
    <font>
      <sz val="6"/>
      <name val="Palatino"/>
      <family val="1"/>
      <charset val="222"/>
    </font>
    <font>
      <b/>
      <sz val="12"/>
      <name val="Arial"/>
      <family val="2"/>
    </font>
    <font>
      <sz val="10"/>
      <name val="Helvetica-Black"/>
      <charset val="222"/>
    </font>
    <font>
      <sz val="28"/>
      <name val="Helvetica-Black"/>
      <charset val="222"/>
    </font>
    <font>
      <sz val="10"/>
      <name val="Palatino"/>
      <family val="1"/>
    </font>
    <font>
      <sz val="18"/>
      <name val="Palatino"/>
      <family val="1"/>
      <charset val="222"/>
    </font>
    <font>
      <i/>
      <sz val="14"/>
      <name val="Palatino"/>
      <family val="1"/>
      <charset val="222"/>
    </font>
    <font>
      <b/>
      <sz val="8"/>
      <name val="Arial"/>
      <family val="2"/>
      <charset val="22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  <charset val="222"/>
    </font>
    <font>
      <sz val="10"/>
      <name val="Palatino"/>
      <family val="1"/>
      <charset val="222"/>
    </font>
    <font>
      <sz val="12"/>
      <name val="Helvetica-Black"/>
      <charset val="222"/>
    </font>
    <font>
      <sz val="8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8"/>
      <name val="Times New Roman"/>
      <family val="1"/>
    </font>
    <font>
      <b/>
      <sz val="8"/>
      <color indexed="8"/>
      <name val="Helv"/>
    </font>
    <font>
      <b/>
      <sz val="10"/>
      <name val="Palatino"/>
      <family val="1"/>
      <charset val="222"/>
    </font>
    <font>
      <sz val="9"/>
      <name val="Tms Rmn"/>
    </font>
    <font>
      <sz val="12"/>
      <name val="Palatino"/>
      <family val="1"/>
      <charset val="222"/>
    </font>
    <font>
      <sz val="11"/>
      <name val="Helvetica-Black"/>
      <charset val="222"/>
    </font>
    <font>
      <b/>
      <sz val="10"/>
      <color indexed="10"/>
      <name val="Arial"/>
      <family val="2"/>
    </font>
    <font>
      <sz val="11"/>
      <name val="Univers (WN)"/>
    </font>
    <font>
      <u/>
      <sz val="14"/>
      <color indexed="12"/>
      <name val="CordiaUPC"/>
      <family val="2"/>
      <charset val="222"/>
    </font>
    <font>
      <sz val="14"/>
      <name val="Cordia New"/>
      <family val="1"/>
    </font>
    <font>
      <sz val="12"/>
      <name val="ทsฒำฉ๚ล้"/>
      <family val="1"/>
      <charset val="136"/>
    </font>
    <font>
      <u/>
      <sz val="14"/>
      <color indexed="36"/>
      <name val="CordiaUPC"/>
      <family val="2"/>
      <charset val="222"/>
    </font>
    <font>
      <sz val="12"/>
      <name val="นูลมรผ"/>
      <charset val="222"/>
    </font>
    <font>
      <sz val="12"/>
      <name val="新細明體"/>
      <charset val="136"/>
    </font>
    <font>
      <sz val="11"/>
      <color theme="1"/>
      <name val="Cordia New"/>
      <family val="2"/>
      <charset val="222"/>
    </font>
    <font>
      <sz val="11"/>
      <color theme="1"/>
      <name val="Calibri"/>
      <family val="2"/>
      <charset val="222"/>
      <scheme val="minor"/>
    </font>
    <font>
      <b/>
      <sz val="15"/>
      <name val="Angsana New"/>
      <family val="1"/>
    </font>
    <font>
      <sz val="15"/>
      <name val="Angsana New"/>
      <family val="1"/>
    </font>
    <font>
      <b/>
      <u/>
      <sz val="15"/>
      <name val="Angsana New"/>
      <family val="1"/>
    </font>
    <font>
      <u/>
      <sz val="15"/>
      <name val="Angsana New"/>
      <family val="1"/>
    </font>
    <font>
      <b/>
      <sz val="15"/>
      <color theme="1"/>
      <name val="Angsana New"/>
      <family val="1"/>
    </font>
    <font>
      <sz val="15"/>
      <color theme="1"/>
      <name val="Angsana New"/>
      <family val="1"/>
    </font>
    <font>
      <i/>
      <sz val="15"/>
      <name val="Angsana New"/>
      <family val="1"/>
    </font>
    <font>
      <i/>
      <sz val="15"/>
      <color theme="1"/>
      <name val="Angsana New"/>
      <family val="1"/>
    </font>
    <font>
      <b/>
      <u/>
      <sz val="15"/>
      <color theme="1"/>
      <name val="Angsana New"/>
      <family val="1"/>
    </font>
    <font>
      <u/>
      <sz val="15"/>
      <color theme="1"/>
      <name val="Angsana New"/>
      <family val="1"/>
    </font>
    <font>
      <b/>
      <u val="singleAccounting"/>
      <sz val="15"/>
      <color theme="1"/>
      <name val="Angsana New"/>
      <family val="1"/>
    </font>
    <font>
      <u val="singleAccounting"/>
      <sz val="15"/>
      <color theme="1"/>
      <name val="Angsana New"/>
      <family val="1"/>
    </font>
  </fonts>
  <fills count="3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37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5" fillId="0" borderId="0"/>
    <xf numFmtId="0" fontId="6" fillId="0" borderId="0"/>
    <xf numFmtId="9" fontId="8" fillId="0" borderId="0"/>
    <xf numFmtId="0" fontId="9" fillId="0" borderId="0" applyNumberFormat="0" applyFill="0" applyBorder="0" applyAlignment="0" applyProtection="0"/>
    <xf numFmtId="0" fontId="10" fillId="0" borderId="0" applyFill="0" applyBorder="0" applyAlignment="0"/>
    <xf numFmtId="39" fontId="11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9" fontId="13" fillId="0" borderId="0" applyFill="0" applyBorder="0" applyAlignment="0" applyProtection="0"/>
    <xf numFmtId="40" fontId="13" fillId="0" borderId="0" applyFill="0" applyBorder="0" applyAlignment="0" applyProtection="0"/>
    <xf numFmtId="170" fontId="3" fillId="11" borderId="0" applyFill="0" applyBorder="0" applyAlignment="0">
      <alignment vertical="top"/>
    </xf>
    <xf numFmtId="171" fontId="3" fillId="0" borderId="0" applyFill="0" applyBorder="0" applyAlignment="0" applyProtection="0"/>
    <xf numFmtId="41" fontId="14" fillId="0" borderId="0" applyFont="0" applyFill="0" applyBorder="0" applyAlignment="0" applyProtection="0"/>
    <xf numFmtId="4" fontId="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66" fillId="0" borderId="0" applyFont="0" applyFill="0" applyBorder="0" applyAlignment="0" applyProtection="0"/>
    <xf numFmtId="172" fontId="16" fillId="0" borderId="0" applyFill="0" applyBorder="0"/>
    <xf numFmtId="173" fontId="16" fillId="0" borderId="0" applyFill="0" applyBorder="0"/>
    <xf numFmtId="174" fontId="8" fillId="0" borderId="0"/>
    <xf numFmtId="3" fontId="7" fillId="0" borderId="0" applyFont="0" applyFill="0" applyBorder="0" applyAlignment="0" applyProtection="0"/>
    <xf numFmtId="0" fontId="17" fillId="0" borderId="0" applyNumberFormat="0" applyAlignment="0">
      <alignment horizontal="left"/>
    </xf>
    <xf numFmtId="0" fontId="18" fillId="0" borderId="0">
      <alignment horizontal="left"/>
    </xf>
    <xf numFmtId="0" fontId="19" fillId="0" borderId="0"/>
    <xf numFmtId="0" fontId="20" fillId="0" borderId="0">
      <alignment horizontal="left"/>
    </xf>
    <xf numFmtId="175" fontId="3" fillId="11" borderId="3" applyFill="0" applyBorder="0" applyAlignment="0">
      <alignment horizontal="right"/>
    </xf>
    <xf numFmtId="3" fontId="7" fillId="0" borderId="0" applyFont="0" applyFill="0" applyBorder="0" applyAlignment="0" applyProtection="0"/>
    <xf numFmtId="176" fontId="8" fillId="0" borderId="0"/>
    <xf numFmtId="177" fontId="21" fillId="12" borderId="0">
      <protection hidden="1"/>
    </xf>
    <xf numFmtId="178" fontId="22" fillId="0" borderId="0" applyFill="0">
      <alignment horizontal="center"/>
    </xf>
    <xf numFmtId="14" fontId="22" fillId="0" borderId="0" applyFill="0" applyBorder="0">
      <alignment horizontal="center"/>
    </xf>
    <xf numFmtId="179" fontId="22" fillId="0" borderId="0" applyFill="0">
      <alignment horizontal="center"/>
    </xf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180" fontId="8" fillId="0" borderId="0"/>
    <xf numFmtId="0" fontId="9" fillId="0" borderId="0" applyNumberFormat="0" applyFill="0" applyBorder="0" applyAlignment="0" applyProtection="0"/>
    <xf numFmtId="0" fontId="24" fillId="0" borderId="0" applyNumberFormat="0" applyAlignment="0">
      <alignment horizontal="left"/>
    </xf>
    <xf numFmtId="181" fontId="14" fillId="0" borderId="0" applyFont="0" applyFill="0" applyBorder="0" applyAlignment="0" applyProtection="0"/>
    <xf numFmtId="0" fontId="25" fillId="0" borderId="0">
      <alignment horizontal="left"/>
    </xf>
    <xf numFmtId="0" fontId="26" fillId="0" borderId="0">
      <alignment horizontal="left"/>
    </xf>
    <xf numFmtId="0" fontId="27" fillId="0" borderId="0">
      <alignment horizontal="left"/>
    </xf>
    <xf numFmtId="0" fontId="27" fillId="0" borderId="0">
      <alignment horizontal="left"/>
    </xf>
    <xf numFmtId="0" fontId="27" fillId="0" borderId="0">
      <alignment horizontal="left"/>
    </xf>
    <xf numFmtId="0" fontId="28" fillId="0" borderId="7" applyFont="0" applyFill="0" applyBorder="0">
      <alignment horizontal="center" vertical="justify" wrapText="1"/>
    </xf>
    <xf numFmtId="0" fontId="28" fillId="0" borderId="7" applyFont="0" applyFill="0" applyBorder="0">
      <alignment horizontal="centerContinuous" vertical="justify" wrapText="1"/>
    </xf>
    <xf numFmtId="0" fontId="16" fillId="0" borderId="0" applyFill="0" applyBorder="0"/>
    <xf numFmtId="0" fontId="14" fillId="0" borderId="0" applyFont="0" applyFill="0" applyBorder="0"/>
    <xf numFmtId="0" fontId="14" fillId="0" borderId="0" applyFont="0" applyFill="0" applyBorder="0"/>
    <xf numFmtId="0" fontId="14" fillId="0" borderId="0" applyFont="0" applyFill="0" applyBorder="0">
      <alignment vertical="justify" wrapText="1"/>
    </xf>
    <xf numFmtId="38" fontId="29" fillId="13" borderId="0" applyNumberFormat="0" applyBorder="0" applyAlignment="0" applyProtection="0"/>
    <xf numFmtId="0" fontId="30" fillId="0" borderId="0">
      <alignment horizontal="left"/>
    </xf>
    <xf numFmtId="0" fontId="30" fillId="0" borderId="0">
      <alignment horizontal="left"/>
    </xf>
    <xf numFmtId="0" fontId="30" fillId="0" borderId="0">
      <alignment horizontal="left"/>
    </xf>
    <xf numFmtId="0" fontId="31" fillId="0" borderId="8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32" fillId="0" borderId="0">
      <alignment horizontal="left"/>
    </xf>
    <xf numFmtId="0" fontId="33" fillId="0" borderId="9">
      <alignment horizontal="left" vertical="top"/>
    </xf>
    <xf numFmtId="0" fontId="34" fillId="0" borderId="0">
      <alignment horizontal="left"/>
    </xf>
    <xf numFmtId="0" fontId="35" fillId="0" borderId="9">
      <alignment horizontal="left" vertical="top"/>
    </xf>
    <xf numFmtId="0" fontId="36" fillId="0" borderId="0">
      <alignment horizontal="left"/>
    </xf>
    <xf numFmtId="182" fontId="13" fillId="0" borderId="0" applyFill="0" applyBorder="0" applyAlignment="0" applyProtection="0"/>
    <xf numFmtId="10" fontId="29" fillId="14" borderId="7" applyNumberFormat="0" applyBorder="0" applyAlignment="0" applyProtection="0"/>
    <xf numFmtId="17" fontId="37" fillId="0" borderId="0" applyFill="0" applyBorder="0">
      <alignment horizontal="center"/>
    </xf>
    <xf numFmtId="183" fontId="14" fillId="0" borderId="0" applyFill="0" applyBorder="0">
      <alignment horizontal="center"/>
    </xf>
    <xf numFmtId="184" fontId="14" fillId="0" borderId="0" applyFont="0" applyFill="0" applyBorder="0"/>
    <xf numFmtId="185" fontId="14" fillId="0" borderId="0" applyFont="0" applyFill="0" applyBorder="0"/>
    <xf numFmtId="0" fontId="38" fillId="0" borderId="0" applyNumberFormat="0" applyFill="0" applyBorder="0" applyAlignment="0" applyProtection="0"/>
    <xf numFmtId="0" fontId="7" fillId="0" borderId="0"/>
    <xf numFmtId="37" fontId="39" fillId="0" borderId="0"/>
    <xf numFmtId="186" fontId="40" fillId="0" borderId="0"/>
    <xf numFmtId="187" fontId="16" fillId="0" borderId="0" applyFont="0" applyFill="0" applyBorder="0"/>
    <xf numFmtId="188" fontId="14" fillId="0" borderId="0" applyFont="0" applyFill="0" applyBorder="0"/>
    <xf numFmtId="0" fontId="6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15" fillId="0" borderId="0"/>
    <xf numFmtId="0" fontId="67" fillId="0" borderId="0"/>
    <xf numFmtId="189" fontId="14" fillId="0" borderId="0" applyFont="0" applyFill="0" applyBorder="0"/>
    <xf numFmtId="190" fontId="14" fillId="0" borderId="0"/>
    <xf numFmtId="191" fontId="14" fillId="0" borderId="0" applyFont="0" applyFill="0" applyBorder="0">
      <alignment vertical="justify" wrapText="1"/>
    </xf>
    <xf numFmtId="0" fontId="41" fillId="0" borderId="0"/>
    <xf numFmtId="0" fontId="2" fillId="2" borderId="6" applyNumberFormat="0" applyFont="0" applyAlignment="0" applyProtection="0"/>
    <xf numFmtId="0" fontId="2" fillId="2" borderId="6" applyNumberFormat="0" applyFont="0" applyAlignment="0" applyProtection="0"/>
    <xf numFmtId="0" fontId="2" fillId="2" borderId="6" applyNumberFormat="0" applyFont="0" applyAlignment="0" applyProtection="0"/>
    <xf numFmtId="0" fontId="42" fillId="0" borderId="0">
      <alignment horizontal="left"/>
    </xf>
    <xf numFmtId="192" fontId="3" fillId="11" borderId="0" applyFill="0" applyBorder="0" applyAlignment="0" applyProtection="0">
      <protection locked="0"/>
    </xf>
    <xf numFmtId="5" fontId="3" fillId="11" borderId="0" applyFill="0" applyBorder="0" applyAlignment="0" applyProtection="0">
      <alignment vertical="top"/>
    </xf>
    <xf numFmtId="193" fontId="3" fillId="0" borderId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37" fontId="15" fillId="0" borderId="0"/>
    <xf numFmtId="1" fontId="7" fillId="0" borderId="10" applyNumberFormat="0" applyFill="0" applyAlignment="0" applyProtection="0">
      <alignment horizontal="center" vertical="center"/>
    </xf>
    <xf numFmtId="194" fontId="43" fillId="0" borderId="0" applyNumberFormat="0" applyFill="0" applyBorder="0" applyAlignment="0" applyProtection="0">
      <alignment horizontal="left"/>
    </xf>
    <xf numFmtId="0" fontId="26" fillId="0" borderId="11">
      <alignment vertical="center"/>
    </xf>
    <xf numFmtId="4" fontId="44" fillId="15" borderId="12" applyNumberFormat="0" applyProtection="0">
      <alignment vertical="center"/>
    </xf>
    <xf numFmtId="4" fontId="45" fillId="16" borderId="12" applyNumberFormat="0" applyProtection="0">
      <alignment vertical="center"/>
    </xf>
    <xf numFmtId="4" fontId="44" fillId="16" borderId="12" applyNumberFormat="0" applyProtection="0">
      <alignment horizontal="left" vertical="center" indent="1"/>
    </xf>
    <xf numFmtId="0" fontId="44" fillId="16" borderId="12" applyNumberFormat="0" applyProtection="0">
      <alignment horizontal="left" vertical="top" indent="1"/>
    </xf>
    <xf numFmtId="4" fontId="44" fillId="17" borderId="0" applyNumberFormat="0" applyProtection="0">
      <alignment horizontal="left" vertical="center" indent="1"/>
    </xf>
    <xf numFmtId="4" fontId="46" fillId="3" borderId="12" applyNumberFormat="0" applyProtection="0">
      <alignment horizontal="right" vertical="center"/>
    </xf>
    <xf numFmtId="4" fontId="46" fillId="4" borderId="12" applyNumberFormat="0" applyProtection="0">
      <alignment horizontal="right" vertical="center"/>
    </xf>
    <xf numFmtId="4" fontId="46" fillId="8" borderId="12" applyNumberFormat="0" applyProtection="0">
      <alignment horizontal="right" vertical="center"/>
    </xf>
    <xf numFmtId="4" fontId="46" fillId="6" borderId="12" applyNumberFormat="0" applyProtection="0">
      <alignment horizontal="right" vertical="center"/>
    </xf>
    <xf numFmtId="4" fontId="46" fillId="7" borderId="12" applyNumberFormat="0" applyProtection="0">
      <alignment horizontal="right" vertical="center"/>
    </xf>
    <xf numFmtId="4" fontId="46" fillId="10" borderId="12" applyNumberFormat="0" applyProtection="0">
      <alignment horizontal="right" vertical="center"/>
    </xf>
    <xf numFmtId="4" fontId="46" fillId="9" borderId="12" applyNumberFormat="0" applyProtection="0">
      <alignment horizontal="right" vertical="center"/>
    </xf>
    <xf numFmtId="4" fontId="46" fillId="18" borderId="12" applyNumberFormat="0" applyProtection="0">
      <alignment horizontal="right" vertical="center"/>
    </xf>
    <xf numFmtId="4" fontId="46" fillId="5" borderId="12" applyNumberFormat="0" applyProtection="0">
      <alignment horizontal="right" vertical="center"/>
    </xf>
    <xf numFmtId="4" fontId="44" fillId="19" borderId="13" applyNumberFormat="0" applyProtection="0">
      <alignment horizontal="left" vertical="center" indent="1"/>
    </xf>
    <xf numFmtId="4" fontId="46" fillId="20" borderId="0" applyNumberFormat="0" applyProtection="0">
      <alignment horizontal="left" vertical="center" indent="1"/>
    </xf>
    <xf numFmtId="4" fontId="47" fillId="21" borderId="0" applyNumberFormat="0" applyProtection="0">
      <alignment horizontal="left" vertical="center" indent="1"/>
    </xf>
    <xf numFmtId="4" fontId="46" fillId="22" borderId="12" applyNumberFormat="0" applyProtection="0">
      <alignment horizontal="right" vertical="center"/>
    </xf>
    <xf numFmtId="4" fontId="46" fillId="20" borderId="0" applyNumberFormat="0" applyProtection="0">
      <alignment horizontal="left" vertical="center" indent="1"/>
    </xf>
    <xf numFmtId="4" fontId="46" fillId="17" borderId="0" applyNumberFormat="0" applyProtection="0">
      <alignment horizontal="left" vertical="center" indent="1"/>
    </xf>
    <xf numFmtId="0" fontId="7" fillId="21" borderId="12" applyNumberFormat="0" applyProtection="0">
      <alignment horizontal="left" vertical="center" indent="1"/>
    </xf>
    <xf numFmtId="0" fontId="7" fillId="21" borderId="12" applyNumberFormat="0" applyProtection="0">
      <alignment horizontal="left" vertical="top" indent="1"/>
    </xf>
    <xf numFmtId="0" fontId="7" fillId="17" borderId="12" applyNumberFormat="0" applyProtection="0">
      <alignment horizontal="left" vertical="center" indent="1"/>
    </xf>
    <xf numFmtId="0" fontId="7" fillId="17" borderId="12" applyNumberFormat="0" applyProtection="0">
      <alignment horizontal="left" vertical="top" indent="1"/>
    </xf>
    <xf numFmtId="0" fontId="7" fillId="23" borderId="12" applyNumberFormat="0" applyProtection="0">
      <alignment horizontal="left" vertical="center" indent="1"/>
    </xf>
    <xf numFmtId="0" fontId="7" fillId="23" borderId="12" applyNumberFormat="0" applyProtection="0">
      <alignment horizontal="left" vertical="top" indent="1"/>
    </xf>
    <xf numFmtId="0" fontId="7" fillId="24" borderId="12" applyNumberFormat="0" applyProtection="0">
      <alignment horizontal="left" vertical="center" indent="1"/>
    </xf>
    <xf numFmtId="0" fontId="7" fillId="24" borderId="12" applyNumberFormat="0" applyProtection="0">
      <alignment horizontal="left" vertical="top" indent="1"/>
    </xf>
    <xf numFmtId="4" fontId="46" fillId="14" borderId="12" applyNumberFormat="0" applyProtection="0">
      <alignment vertical="center"/>
    </xf>
    <xf numFmtId="4" fontId="48" fillId="14" borderId="12" applyNumberFormat="0" applyProtection="0">
      <alignment vertical="center"/>
    </xf>
    <xf numFmtId="4" fontId="46" fillId="14" borderId="12" applyNumberFormat="0" applyProtection="0">
      <alignment horizontal="left" vertical="center" indent="1"/>
    </xf>
    <xf numFmtId="0" fontId="46" fillId="14" borderId="12" applyNumberFormat="0" applyProtection="0">
      <alignment horizontal="left" vertical="top" indent="1"/>
    </xf>
    <xf numFmtId="4" fontId="46" fillId="20" borderId="12" applyNumberFormat="0" applyProtection="0">
      <alignment horizontal="right" vertical="center"/>
    </xf>
    <xf numFmtId="4" fontId="48" fillId="20" borderId="12" applyNumberFormat="0" applyProtection="0">
      <alignment horizontal="right" vertical="center"/>
    </xf>
    <xf numFmtId="4" fontId="46" fillId="22" borderId="12" applyNumberFormat="0" applyProtection="0">
      <alignment horizontal="left" vertical="center" indent="1"/>
    </xf>
    <xf numFmtId="0" fontId="46" fillId="17" borderId="12" applyNumberFormat="0" applyProtection="0">
      <alignment horizontal="left" vertical="top" indent="1"/>
    </xf>
    <xf numFmtId="4" fontId="49" fillId="25" borderId="0" applyNumberFormat="0" applyProtection="0">
      <alignment horizontal="left" vertical="center" indent="1"/>
    </xf>
    <xf numFmtId="4" fontId="50" fillId="20" borderId="12" applyNumberFormat="0" applyProtection="0">
      <alignment horizontal="right" vertical="center"/>
    </xf>
    <xf numFmtId="0" fontId="51" fillId="26" borderId="0" applyNumberFormat="0" applyBorder="0" applyAlignment="0" applyProtection="0"/>
    <xf numFmtId="0" fontId="7" fillId="0" borderId="0" applyNumberFormat="0" applyFont="0" applyFill="0" applyBorder="0" applyAlignment="0" applyProtection="0"/>
    <xf numFmtId="0" fontId="51" fillId="26" borderId="0" applyNumberFormat="0" applyBorder="0" applyAlignment="0" applyProtection="0"/>
    <xf numFmtId="0" fontId="7" fillId="14" borderId="0" applyNumberFormat="0" applyAlignment="0" applyProtection="0"/>
    <xf numFmtId="3" fontId="7" fillId="0" borderId="0" applyNumberFormat="0" applyFont="0" applyFill="0" applyBorder="0" applyAlignment="0" applyProtection="0"/>
    <xf numFmtId="0" fontId="51" fillId="26" borderId="0" applyNumberFormat="0" applyBorder="0" applyAlignment="0" applyProtection="0"/>
    <xf numFmtId="0" fontId="7" fillId="14" borderId="0" applyNumberFormat="0" applyBorder="0" applyAlignment="0" applyProtection="0"/>
    <xf numFmtId="3" fontId="7" fillId="0" borderId="0" applyNumberFormat="0" applyFont="0" applyFill="0" applyBorder="0" applyAlignment="0" applyProtection="0"/>
    <xf numFmtId="0" fontId="7" fillId="27" borderId="0" applyNumberFormat="0" applyBorder="0" applyAlignment="0" applyProtection="0"/>
    <xf numFmtId="0" fontId="51" fillId="27" borderId="0" applyNumberFormat="0" applyBorder="0" applyAlignment="0" applyProtection="0"/>
    <xf numFmtId="3" fontId="7" fillId="0" borderId="0" applyNumberFormat="0" applyFont="0" applyFill="0" applyBorder="0" applyAlignment="0" applyProtection="0"/>
    <xf numFmtId="3" fontId="51" fillId="28" borderId="0" applyNumberFormat="0" applyBorder="0" applyAlignment="0" applyProtection="0"/>
    <xf numFmtId="3" fontId="51" fillId="28" borderId="0" applyNumberFormat="0" applyBorder="0" applyAlignment="0" applyProtection="0"/>
    <xf numFmtId="3" fontId="7" fillId="0" borderId="0" applyNumberFormat="0" applyFont="0" applyFill="0" applyBorder="0" applyAlignment="0" applyProtection="0"/>
    <xf numFmtId="3" fontId="51" fillId="29" borderId="0" applyNumberFormat="0" applyBorder="0" applyAlignment="0" applyProtection="0"/>
    <xf numFmtId="3" fontId="51" fillId="29" borderId="0" applyNumberFormat="0" applyBorder="0" applyAlignment="0" applyProtection="0"/>
    <xf numFmtId="0" fontId="7" fillId="0" borderId="0" applyFont="0" applyFill="0" applyBorder="0" applyAlignment="0" applyProtection="0"/>
    <xf numFmtId="3" fontId="7" fillId="13" borderId="0" applyFont="0" applyBorder="0" applyAlignment="0" applyProtection="0"/>
    <xf numFmtId="0" fontId="7" fillId="29" borderId="0" applyNumberFormat="0" applyFont="0" applyBorder="0" applyAlignment="0" applyProtection="0"/>
    <xf numFmtId="4" fontId="7" fillId="13" borderId="0" applyFont="0" applyBorder="0" applyAlignment="0" applyProtection="0"/>
    <xf numFmtId="0" fontId="23" fillId="0" borderId="0"/>
    <xf numFmtId="3" fontId="52" fillId="16" borderId="7">
      <alignment horizontal="left" vertical="top" wrapText="1"/>
      <protection locked="0"/>
    </xf>
    <xf numFmtId="0" fontId="7" fillId="0" borderId="0"/>
    <xf numFmtId="43" fontId="8" fillId="0" borderId="0" applyFont="0" applyFill="0" applyBorder="0" applyAlignment="0" applyProtection="0"/>
    <xf numFmtId="40" fontId="53" fillId="0" borderId="0" applyBorder="0">
      <alignment horizontal="right"/>
    </xf>
    <xf numFmtId="0" fontId="54" fillId="0" borderId="0">
      <alignment horizontal="left"/>
    </xf>
    <xf numFmtId="0" fontId="27" fillId="0" borderId="0">
      <alignment horizontal="left"/>
    </xf>
    <xf numFmtId="0" fontId="34" fillId="0" borderId="0"/>
    <xf numFmtId="0" fontId="32" fillId="0" borderId="0"/>
    <xf numFmtId="0" fontId="27" fillId="0" borderId="0"/>
    <xf numFmtId="0" fontId="55" fillId="0" borderId="0" applyNumberFormat="0" applyFill="0" applyBorder="0" applyAlignment="0" applyProtection="0"/>
    <xf numFmtId="0" fontId="56" fillId="0" borderId="0"/>
    <xf numFmtId="0" fontId="56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 applyNumberFormat="0" applyFill="0" applyBorder="0" applyAlignment="0" applyProtection="0"/>
    <xf numFmtId="0" fontId="58" fillId="0" borderId="0">
      <alignment horizontal="center" vertical="top"/>
    </xf>
    <xf numFmtId="0" fontId="57" fillId="0" borderId="0"/>
    <xf numFmtId="0" fontId="56" fillId="0" borderId="0"/>
    <xf numFmtId="0" fontId="10" fillId="0" borderId="0"/>
    <xf numFmtId="0" fontId="59" fillId="0" borderId="0"/>
    <xf numFmtId="195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/>
    <xf numFmtId="165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2" fontId="62" fillId="0" borderId="0" applyFont="0" applyFill="0" applyBorder="0" applyAlignment="0" applyProtection="0"/>
    <xf numFmtId="44" fontId="62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9" fontId="64" fillId="0" borderId="0" applyFont="0" applyFill="0" applyBorder="0" applyAlignment="0" applyProtection="0"/>
    <xf numFmtId="0" fontId="7" fillId="0" borderId="0"/>
    <xf numFmtId="0" fontId="5" fillId="0" borderId="0"/>
    <xf numFmtId="0" fontId="14" fillId="0" borderId="0"/>
    <xf numFmtId="197" fontId="64" fillId="0" borderId="0" applyFont="0" applyFill="0" applyBorder="0" applyAlignment="0" applyProtection="0"/>
    <xf numFmtId="198" fontId="64" fillId="0" borderId="0" applyFont="0" applyFill="0" applyBorder="0" applyAlignment="0" applyProtection="0"/>
    <xf numFmtId="199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0" fontId="64" fillId="0" borderId="0"/>
    <xf numFmtId="43" fontId="8" fillId="0" borderId="0" applyFont="0" applyFill="0" applyBorder="0" applyAlignment="0" applyProtection="0"/>
    <xf numFmtId="0" fontId="65" fillId="0" borderId="0"/>
    <xf numFmtId="0" fontId="31" fillId="0" borderId="14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14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14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8">
    <xf numFmtId="0" fontId="0" fillId="0" borderId="0" xfId="0"/>
    <xf numFmtId="43" fontId="69" fillId="0" borderId="0" xfId="2" applyFont="1" applyFill="1" applyAlignment="1">
      <alignment horizontal="centerContinuous" vertical="center"/>
    </xf>
    <xf numFmtId="43" fontId="69" fillId="0" borderId="0" xfId="2" applyFont="1" applyFill="1" applyBorder="1" applyAlignment="1">
      <alignment horizontal="centerContinuous" vertical="center"/>
    </xf>
    <xf numFmtId="43" fontId="69" fillId="0" borderId="0" xfId="2" quotePrefix="1" applyFont="1" applyFill="1" applyAlignment="1">
      <alignment horizontal="centerContinuous" vertical="center"/>
    </xf>
    <xf numFmtId="43" fontId="68" fillId="0" borderId="1" xfId="2" applyFont="1" applyFill="1" applyBorder="1" applyAlignment="1">
      <alignment vertical="center"/>
    </xf>
    <xf numFmtId="37" fontId="68" fillId="0" borderId="1" xfId="0" quotePrefix="1" applyNumberFormat="1" applyFont="1" applyFill="1" applyBorder="1" applyAlignment="1">
      <alignment horizontal="left" vertical="center"/>
    </xf>
    <xf numFmtId="37" fontId="68" fillId="0" borderId="1" xfId="0" applyNumberFormat="1" applyFont="1" applyFill="1" applyBorder="1" applyAlignment="1">
      <alignment horizontal="left" vertical="center"/>
    </xf>
    <xf numFmtId="37" fontId="69" fillId="0" borderId="1" xfId="0" applyNumberFormat="1" applyFont="1" applyFill="1" applyBorder="1" applyAlignment="1">
      <alignment horizontal="left" vertical="center"/>
    </xf>
    <xf numFmtId="43" fontId="69" fillId="0" borderId="1" xfId="2" applyFont="1" applyFill="1" applyBorder="1" applyAlignment="1">
      <alignment horizontal="left" vertical="center"/>
    </xf>
    <xf numFmtId="43" fontId="69" fillId="0" borderId="0" xfId="2" applyFont="1" applyFill="1" applyBorder="1" applyAlignment="1">
      <alignment horizontal="left" vertical="center"/>
    </xf>
    <xf numFmtId="43" fontId="69" fillId="0" borderId="0" xfId="2" applyFont="1" applyFill="1" applyAlignment="1">
      <alignment horizontal="left" vertical="center"/>
    </xf>
    <xf numFmtId="0" fontId="68" fillId="0" borderId="0" xfId="0" quotePrefix="1" applyNumberFormat="1" applyFont="1" applyFill="1" applyAlignment="1">
      <alignment horizontal="left" vertical="center"/>
    </xf>
    <xf numFmtId="167" fontId="69" fillId="0" borderId="0" xfId="0" applyNumberFormat="1" applyFont="1" applyFill="1" applyAlignment="1">
      <alignment horizontal="left" vertical="center"/>
    </xf>
    <xf numFmtId="37" fontId="68" fillId="0" borderId="0" xfId="0" applyNumberFormat="1" applyFont="1" applyFill="1" applyAlignment="1">
      <alignment horizontal="left" vertical="center"/>
    </xf>
    <xf numFmtId="37" fontId="69" fillId="0" borderId="0" xfId="1" applyNumberFormat="1" applyFont="1" applyFill="1" applyAlignment="1">
      <alignment vertical="center"/>
    </xf>
    <xf numFmtId="167" fontId="69" fillId="0" borderId="0" xfId="0" applyNumberFormat="1" applyFont="1" applyFill="1" applyBorder="1" applyAlignment="1">
      <alignment vertical="center"/>
    </xf>
    <xf numFmtId="167" fontId="69" fillId="0" borderId="0" xfId="0" applyNumberFormat="1" applyFont="1" applyFill="1" applyAlignment="1">
      <alignment vertical="center"/>
    </xf>
    <xf numFmtId="0" fontId="69" fillId="0" borderId="0" xfId="0" applyNumberFormat="1" applyFont="1" applyFill="1" applyAlignment="1">
      <alignment vertical="center"/>
    </xf>
    <xf numFmtId="0" fontId="68" fillId="0" borderId="0" xfId="0" applyNumberFormat="1" applyFont="1" applyFill="1" applyAlignment="1">
      <alignment vertical="center"/>
    </xf>
    <xf numFmtId="43" fontId="69" fillId="0" borderId="0" xfId="2" applyFont="1" applyFill="1" applyAlignment="1">
      <alignment vertical="center"/>
    </xf>
    <xf numFmtId="43" fontId="69" fillId="0" borderId="0" xfId="2" applyFont="1" applyFill="1" applyBorder="1" applyAlignment="1">
      <alignment vertical="center"/>
    </xf>
    <xf numFmtId="43" fontId="69" fillId="0" borderId="0" xfId="2" applyFont="1" applyFill="1" applyAlignment="1">
      <alignment horizontal="right" vertical="center"/>
    </xf>
    <xf numFmtId="37" fontId="69" fillId="0" borderId="0" xfId="0" applyNumberFormat="1" applyFont="1" applyFill="1" applyAlignment="1">
      <alignment vertical="center"/>
    </xf>
    <xf numFmtId="43" fontId="69" fillId="0" borderId="0" xfId="2" applyFont="1" applyFill="1" applyBorder="1" applyAlignment="1">
      <alignment horizontal="right" vertical="center"/>
    </xf>
    <xf numFmtId="43" fontId="69" fillId="0" borderId="0" xfId="2" applyFont="1" applyFill="1" applyBorder="1" applyAlignment="1">
      <alignment horizontal="center" vertical="center"/>
    </xf>
    <xf numFmtId="0" fontId="69" fillId="0" borderId="0" xfId="0" applyNumberFormat="1" applyFont="1" applyFill="1" applyBorder="1" applyAlignment="1">
      <alignment vertical="center"/>
    </xf>
    <xf numFmtId="37" fontId="69" fillId="0" borderId="0" xfId="0" applyNumberFormat="1" applyFont="1" applyFill="1" applyBorder="1" applyAlignment="1">
      <alignment horizontal="center" vertical="center"/>
    </xf>
    <xf numFmtId="37" fontId="69" fillId="0" borderId="0" xfId="0" applyNumberFormat="1" applyFont="1" applyFill="1" applyAlignment="1">
      <alignment horizontal="left" vertical="center"/>
    </xf>
    <xf numFmtId="167" fontId="69" fillId="0" borderId="0" xfId="0" applyNumberFormat="1" applyFont="1" applyFill="1" applyBorder="1" applyAlignment="1">
      <alignment horizontal="center" vertical="center"/>
    </xf>
    <xf numFmtId="38" fontId="69" fillId="0" borderId="0" xfId="0" applyNumberFormat="1" applyFont="1" applyFill="1" applyBorder="1" applyAlignment="1">
      <alignment horizontal="centerContinuous" vertical="center"/>
    </xf>
    <xf numFmtId="38" fontId="69" fillId="0" borderId="0" xfId="0" applyNumberFormat="1" applyFont="1" applyFill="1" applyAlignment="1">
      <alignment horizontal="centerContinuous" vertical="center"/>
    </xf>
    <xf numFmtId="167" fontId="69" fillId="0" borderId="0" xfId="0" applyNumberFormat="1" applyFont="1" applyBorder="1" applyAlignment="1">
      <alignment vertical="center"/>
    </xf>
    <xf numFmtId="167" fontId="69" fillId="0" borderId="0" xfId="0" applyNumberFormat="1" applyFont="1" applyFill="1" applyAlignment="1">
      <alignment horizontal="center" vertical="center"/>
    </xf>
    <xf numFmtId="167" fontId="69" fillId="0" borderId="0" xfId="0" applyNumberFormat="1" applyFont="1" applyAlignment="1">
      <alignment vertical="center"/>
    </xf>
    <xf numFmtId="167" fontId="69" fillId="0" borderId="0" xfId="0" applyNumberFormat="1" applyFont="1" applyAlignment="1">
      <alignment horizontal="center" vertical="center"/>
    </xf>
    <xf numFmtId="0" fontId="69" fillId="0" borderId="0" xfId="0" applyFont="1" applyAlignment="1">
      <alignment vertical="center"/>
    </xf>
    <xf numFmtId="37" fontId="69" fillId="0" borderId="0" xfId="0" applyNumberFormat="1" applyFont="1" applyFill="1" applyBorder="1" applyAlignment="1">
      <alignment vertical="center"/>
    </xf>
    <xf numFmtId="49" fontId="72" fillId="0" borderId="0" xfId="0" applyNumberFormat="1" applyFont="1" applyFill="1" applyAlignment="1">
      <alignment vertical="center"/>
    </xf>
    <xf numFmtId="43" fontId="69" fillId="0" borderId="0" xfId="2" quotePrefix="1" applyFont="1" applyFill="1" applyBorder="1" applyAlignment="1">
      <alignment horizontal="center" vertical="center"/>
    </xf>
    <xf numFmtId="37" fontId="68" fillId="0" borderId="0" xfId="0" applyNumberFormat="1" applyFont="1" applyFill="1" applyAlignment="1">
      <alignment vertical="center"/>
    </xf>
    <xf numFmtId="37" fontId="68" fillId="0" borderId="0" xfId="0" applyNumberFormat="1" applyFont="1" applyFill="1" applyBorder="1" applyAlignment="1">
      <alignment horizontal="left" vertical="center"/>
    </xf>
    <xf numFmtId="43" fontId="68" fillId="0" borderId="0" xfId="2" applyFont="1" applyFill="1" applyBorder="1" applyAlignment="1">
      <alignment vertical="center"/>
    </xf>
    <xf numFmtId="43" fontId="68" fillId="0" borderId="0" xfId="2" applyFont="1" applyFill="1" applyBorder="1" applyAlignment="1">
      <alignment horizontal="center" vertical="center"/>
    </xf>
    <xf numFmtId="43" fontId="68" fillId="0" borderId="0" xfId="2" applyFont="1" applyFill="1" applyAlignment="1">
      <alignment horizontal="center" vertical="center"/>
    </xf>
    <xf numFmtId="41" fontId="68" fillId="0" borderId="0" xfId="2" applyNumberFormat="1" applyFont="1" applyFill="1" applyBorder="1" applyAlignment="1">
      <alignment horizontal="right" vertical="center"/>
    </xf>
    <xf numFmtId="41" fontId="68" fillId="0" borderId="0" xfId="2" applyNumberFormat="1" applyFont="1" applyFill="1" applyBorder="1" applyAlignment="1">
      <alignment horizontal="center" vertical="center"/>
    </xf>
    <xf numFmtId="41" fontId="69" fillId="0" borderId="0" xfId="2" applyNumberFormat="1" applyFont="1" applyFill="1" applyBorder="1" applyAlignment="1">
      <alignment horizontal="right" vertical="center"/>
    </xf>
    <xf numFmtId="41" fontId="69" fillId="0" borderId="0" xfId="2" applyNumberFormat="1" applyFont="1" applyFill="1" applyBorder="1" applyAlignment="1">
      <alignment horizontal="center" vertical="center"/>
    </xf>
    <xf numFmtId="41" fontId="72" fillId="0" borderId="0" xfId="2" applyNumberFormat="1" applyFont="1" applyFill="1" applyAlignment="1">
      <alignment horizontal="right" vertical="center"/>
    </xf>
    <xf numFmtId="43" fontId="68" fillId="0" borderId="0" xfId="2" applyFont="1" applyFill="1" applyBorder="1" applyAlignment="1">
      <alignment horizontal="centerContinuous" vertical="center"/>
    </xf>
    <xf numFmtId="43" fontId="69" fillId="0" borderId="0" xfId="0" applyNumberFormat="1" applyFont="1" applyFill="1" applyAlignment="1">
      <alignment vertical="center"/>
    </xf>
    <xf numFmtId="0" fontId="69" fillId="0" borderId="0" xfId="0" applyNumberFormat="1" applyFont="1" applyFill="1" applyBorder="1" applyAlignment="1">
      <alignment horizontal="left" vertical="center"/>
    </xf>
    <xf numFmtId="37" fontId="69" fillId="0" borderId="0" xfId="0" applyNumberFormat="1" applyFont="1" applyFill="1" applyAlignment="1">
      <alignment horizontal="center" vertical="center"/>
    </xf>
    <xf numFmtId="37" fontId="69" fillId="0" borderId="0" xfId="0" applyNumberFormat="1" applyFont="1" applyFill="1" applyAlignment="1">
      <alignment horizontal="right" vertical="center"/>
    </xf>
    <xf numFmtId="43" fontId="69" fillId="0" borderId="1" xfId="2" applyFont="1" applyFill="1" applyBorder="1" applyAlignment="1">
      <alignment vertical="center"/>
    </xf>
    <xf numFmtId="43" fontId="68" fillId="0" borderId="0" xfId="2" applyFont="1" applyFill="1" applyBorder="1" applyAlignment="1">
      <alignment horizontal="right" vertical="center"/>
    </xf>
    <xf numFmtId="37" fontId="68" fillId="0" borderId="1" xfId="0" applyNumberFormat="1" applyFont="1" applyFill="1" applyBorder="1" applyAlignment="1">
      <alignment vertical="center"/>
    </xf>
    <xf numFmtId="37" fontId="69" fillId="0" borderId="0" xfId="0" applyNumberFormat="1" applyFont="1" applyFill="1" applyAlignment="1">
      <alignment horizontal="center" vertical="center"/>
    </xf>
    <xf numFmtId="167" fontId="68" fillId="0" borderId="0" xfId="0" quotePrefix="1" applyNumberFormat="1" applyFont="1" applyFill="1" applyAlignment="1">
      <alignment horizontal="center" vertical="center"/>
    </xf>
    <xf numFmtId="0" fontId="69" fillId="0" borderId="0" xfId="0" applyNumberFormat="1" applyFont="1" applyFill="1" applyBorder="1" applyAlignment="1">
      <alignment horizontal="left" vertical="center"/>
    </xf>
    <xf numFmtId="0" fontId="69" fillId="0" borderId="0" xfId="0" applyNumberFormat="1" applyFont="1" applyFill="1" applyAlignment="1">
      <alignment horizontal="left" vertical="center"/>
    </xf>
    <xf numFmtId="43" fontId="68" fillId="0" borderId="0" xfId="2" quotePrefix="1" applyFont="1" applyFill="1" applyAlignment="1">
      <alignment horizontal="left" vertical="center"/>
    </xf>
    <xf numFmtId="43" fontId="68" fillId="0" borderId="0" xfId="2" applyFont="1" applyFill="1" applyAlignment="1">
      <alignment horizontal="left" vertical="center"/>
    </xf>
    <xf numFmtId="43" fontId="70" fillId="0" borderId="0" xfId="2" applyFont="1" applyFill="1" applyBorder="1" applyAlignment="1">
      <alignment horizontal="center" vertical="center"/>
    </xf>
    <xf numFmtId="43" fontId="68" fillId="0" borderId="1" xfId="2" quotePrefix="1" applyFont="1" applyFill="1" applyBorder="1" applyAlignment="1">
      <alignment horizontal="center" vertical="center"/>
    </xf>
    <xf numFmtId="43" fontId="68" fillId="0" borderId="0" xfId="2" applyFont="1" applyFill="1" applyAlignment="1">
      <alignment vertical="center"/>
    </xf>
    <xf numFmtId="43" fontId="69" fillId="0" borderId="0" xfId="2" applyFont="1" applyFill="1" applyAlignment="1">
      <alignment horizontal="center" vertical="center"/>
    </xf>
    <xf numFmtId="43" fontId="69" fillId="0" borderId="0" xfId="2" quotePrefix="1" applyFont="1" applyFill="1" applyAlignment="1">
      <alignment horizontal="left" vertical="center"/>
    </xf>
    <xf numFmtId="43" fontId="69" fillId="0" borderId="0" xfId="2" applyFont="1" applyFill="1" applyAlignment="1"/>
    <xf numFmtId="43" fontId="69" fillId="0" borderId="0" xfId="2" applyFont="1" applyFill="1" applyAlignment="1">
      <alignment horizontal="left" vertical="center"/>
    </xf>
    <xf numFmtId="43" fontId="69" fillId="0" borderId="0" xfId="2" applyFont="1" applyFill="1" applyBorder="1" applyAlignment="1">
      <alignment horizontal="left" vertical="center"/>
    </xf>
    <xf numFmtId="43" fontId="68" fillId="0" borderId="0" xfId="2" quotePrefix="1" applyFont="1" applyFill="1" applyAlignment="1">
      <alignment horizontal="center" vertical="center"/>
    </xf>
    <xf numFmtId="43" fontId="69" fillId="0" borderId="1" xfId="2" applyFont="1" applyFill="1" applyBorder="1" applyAlignment="1">
      <alignment horizontal="center" vertical="center"/>
    </xf>
    <xf numFmtId="43" fontId="68" fillId="0" borderId="0" xfId="2" applyFont="1" applyFill="1" applyBorder="1" applyAlignment="1">
      <alignment horizontal="left" vertical="center"/>
    </xf>
    <xf numFmtId="43" fontId="68" fillId="0" borderId="1" xfId="2" applyFont="1" applyFill="1" applyBorder="1" applyAlignment="1">
      <alignment horizontal="left" vertical="center"/>
    </xf>
    <xf numFmtId="43" fontId="72" fillId="0" borderId="0" xfId="2" applyFont="1" applyFill="1" applyAlignment="1">
      <alignment horizontal="right" vertical="center"/>
    </xf>
    <xf numFmtId="43" fontId="69" fillId="0" borderId="0" xfId="2" applyFont="1" applyFill="1" applyAlignment="1">
      <alignment horizontal="center"/>
    </xf>
    <xf numFmtId="43" fontId="69" fillId="0" borderId="1" xfId="2" applyFont="1" applyFill="1" applyBorder="1" applyAlignment="1">
      <alignment horizontal="center"/>
    </xf>
    <xf numFmtId="43" fontId="69" fillId="0" borderId="0" xfId="2" applyFont="1" applyAlignment="1">
      <alignment horizontal="left" vertical="center"/>
    </xf>
    <xf numFmtId="0" fontId="69" fillId="0" borderId="0" xfId="0" applyFont="1" applyFill="1" applyAlignment="1">
      <alignment vertical="center"/>
    </xf>
    <xf numFmtId="43" fontId="69" fillId="0" borderId="5" xfId="2" applyFont="1" applyFill="1" applyBorder="1" applyAlignment="1">
      <alignment vertical="top"/>
    </xf>
    <xf numFmtId="0" fontId="71" fillId="0" borderId="0" xfId="0" applyNumberFormat="1" applyFont="1" applyFill="1" applyAlignment="1">
      <alignment horizontal="center" vertical="center"/>
    </xf>
    <xf numFmtId="43" fontId="69" fillId="0" borderId="0" xfId="2" applyFont="1" applyFill="1" applyAlignment="1">
      <alignment horizontal="center" vertical="top"/>
    </xf>
    <xf numFmtId="43" fontId="69" fillId="0" borderId="1" xfId="2" applyFont="1" applyFill="1" applyBorder="1" applyAlignment="1">
      <alignment horizontal="center" vertical="top"/>
    </xf>
    <xf numFmtId="0" fontId="69" fillId="0" borderId="0" xfId="0" applyNumberFormat="1" applyFont="1" applyFill="1" applyAlignment="1">
      <alignment horizontal="center" vertical="center"/>
    </xf>
    <xf numFmtId="0" fontId="69" fillId="0" borderId="0" xfId="0" applyNumberFormat="1" applyFont="1" applyFill="1" applyBorder="1" applyAlignment="1">
      <alignment horizontal="center" vertical="center"/>
    </xf>
    <xf numFmtId="0" fontId="69" fillId="0" borderId="0" xfId="3" applyFont="1" applyFill="1" applyAlignment="1">
      <alignment vertical="top"/>
    </xf>
    <xf numFmtId="43" fontId="68" fillId="0" borderId="1" xfId="2" applyFont="1" applyFill="1" applyBorder="1" applyAlignment="1">
      <alignment horizontal="center" vertical="center"/>
    </xf>
    <xf numFmtId="43" fontId="68" fillId="0" borderId="0" xfId="2" applyFont="1" applyFill="1" applyAlignment="1">
      <alignment horizontal="center" vertical="center"/>
    </xf>
    <xf numFmtId="43" fontId="69" fillId="0" borderId="0" xfId="2" applyFont="1" applyFill="1" applyBorder="1" applyAlignment="1">
      <alignment horizontal="left" vertical="center"/>
    </xf>
    <xf numFmtId="43" fontId="69" fillId="0" borderId="0" xfId="2" applyFont="1" applyFill="1" applyAlignment="1">
      <alignment horizontal="left" vertical="center"/>
    </xf>
    <xf numFmtId="43" fontId="69" fillId="0" borderId="0" xfId="2" applyFont="1" applyFill="1" applyAlignment="1">
      <alignment horizontal="left" vertical="center"/>
    </xf>
    <xf numFmtId="0" fontId="69" fillId="0" borderId="0" xfId="0" applyNumberFormat="1" applyFont="1" applyFill="1" applyAlignment="1">
      <alignment horizontal="left" vertical="center"/>
    </xf>
    <xf numFmtId="0" fontId="74" fillId="0" borderId="0" xfId="0" applyFont="1" applyFill="1" applyAlignment="1">
      <alignment horizontal="center" vertical="center"/>
    </xf>
    <xf numFmtId="41" fontId="69" fillId="0" borderId="0" xfId="2" applyNumberFormat="1" applyFont="1" applyFill="1" applyAlignment="1">
      <alignment vertical="center"/>
    </xf>
    <xf numFmtId="41" fontId="69" fillId="0" borderId="0" xfId="2" applyNumberFormat="1" applyFont="1" applyFill="1" applyBorder="1" applyAlignment="1">
      <alignment vertical="center"/>
    </xf>
    <xf numFmtId="41" fontId="69" fillId="0" borderId="0" xfId="2" applyNumberFormat="1" applyFont="1" applyFill="1" applyAlignment="1">
      <alignment horizontal="right" vertical="center"/>
    </xf>
    <xf numFmtId="41" fontId="69" fillId="0" borderId="1" xfId="2" applyNumberFormat="1" applyFont="1" applyFill="1" applyBorder="1" applyAlignment="1">
      <alignment horizontal="center" vertical="center"/>
    </xf>
    <xf numFmtId="41" fontId="69" fillId="0" borderId="1" xfId="2" applyNumberFormat="1" applyFont="1" applyFill="1" applyBorder="1" applyAlignment="1">
      <alignment vertical="center"/>
    </xf>
    <xf numFmtId="41" fontId="68" fillId="0" borderId="2" xfId="2" applyNumberFormat="1" applyFont="1" applyFill="1" applyBorder="1" applyAlignment="1">
      <alignment horizontal="right" vertical="center"/>
    </xf>
    <xf numFmtId="41" fontId="69" fillId="0" borderId="1" xfId="2" applyNumberFormat="1" applyFont="1" applyFill="1" applyBorder="1" applyAlignment="1">
      <alignment horizontal="right" vertical="center"/>
    </xf>
    <xf numFmtId="41" fontId="68" fillId="0" borderId="0" xfId="2" applyNumberFormat="1" applyFont="1" applyFill="1" applyAlignment="1">
      <alignment horizontal="right" vertical="center"/>
    </xf>
    <xf numFmtId="41" fontId="68" fillId="0" borderId="3" xfId="2" applyNumberFormat="1" applyFont="1" applyFill="1" applyBorder="1" applyAlignment="1">
      <alignment horizontal="right" vertical="center"/>
    </xf>
    <xf numFmtId="41" fontId="68" fillId="0" borderId="2" xfId="2" applyNumberFormat="1" applyFont="1" applyFill="1" applyBorder="1" applyAlignment="1">
      <alignment horizontal="center" vertical="center"/>
    </xf>
    <xf numFmtId="41" fontId="69" fillId="0" borderId="4" xfId="2" applyNumberFormat="1" applyFont="1" applyFill="1" applyBorder="1" applyAlignment="1">
      <alignment vertical="center"/>
    </xf>
    <xf numFmtId="41" fontId="69" fillId="0" borderId="4" xfId="2" applyNumberFormat="1" applyFont="1" applyFill="1" applyBorder="1" applyAlignment="1">
      <alignment horizontal="right" vertical="center"/>
    </xf>
    <xf numFmtId="41" fontId="68" fillId="0" borderId="14" xfId="2" applyNumberFormat="1" applyFont="1" applyFill="1" applyBorder="1" applyAlignment="1">
      <alignment horizontal="right" vertical="center"/>
    </xf>
    <xf numFmtId="41" fontId="68" fillId="0" borderId="4" xfId="2" applyNumberFormat="1" applyFont="1" applyFill="1" applyBorder="1" applyAlignment="1">
      <alignment horizontal="right" vertical="center"/>
    </xf>
    <xf numFmtId="41" fontId="68" fillId="0" borderId="4" xfId="2" applyNumberFormat="1" applyFont="1" applyFill="1" applyBorder="1" applyAlignment="1">
      <alignment horizontal="center" vertical="center"/>
    </xf>
    <xf numFmtId="41" fontId="69" fillId="0" borderId="0" xfId="2" applyNumberFormat="1" applyFont="1" applyFill="1" applyAlignment="1">
      <alignment horizontal="center" vertical="center"/>
    </xf>
    <xf numFmtId="41" fontId="72" fillId="0" borderId="4" xfId="2" applyNumberFormat="1" applyFont="1" applyFill="1" applyBorder="1" applyAlignment="1">
      <alignment horizontal="right" vertical="center"/>
    </xf>
    <xf numFmtId="41" fontId="68" fillId="0" borderId="0" xfId="2" applyNumberFormat="1" applyFont="1" applyFill="1" applyBorder="1" applyAlignment="1">
      <alignment vertical="center"/>
    </xf>
    <xf numFmtId="41" fontId="69" fillId="0" borderId="14" xfId="2" applyNumberFormat="1" applyFont="1" applyFill="1" applyBorder="1" applyAlignment="1">
      <alignment horizontal="right" vertical="center"/>
    </xf>
    <xf numFmtId="41" fontId="68" fillId="0" borderId="0" xfId="2" applyNumberFormat="1" applyFont="1" applyFill="1" applyAlignment="1">
      <alignment horizontal="center" vertical="center"/>
    </xf>
    <xf numFmtId="41" fontId="73" fillId="0" borderId="0" xfId="2" applyNumberFormat="1" applyFont="1" applyFill="1" applyAlignment="1">
      <alignment horizontal="center" vertical="center"/>
    </xf>
    <xf numFmtId="41" fontId="73" fillId="0" borderId="0" xfId="2" applyNumberFormat="1" applyFont="1" applyFill="1" applyBorder="1" applyAlignment="1">
      <alignment vertical="center"/>
    </xf>
    <xf numFmtId="41" fontId="73" fillId="0" borderId="0" xfId="2" applyNumberFormat="1" applyFont="1" applyFill="1" applyAlignment="1">
      <alignment vertical="center"/>
    </xf>
    <xf numFmtId="41" fontId="68" fillId="0" borderId="3" xfId="2" applyNumberFormat="1" applyFont="1" applyFill="1" applyBorder="1" applyAlignment="1">
      <alignment horizontal="center" vertical="center"/>
    </xf>
    <xf numFmtId="43" fontId="69" fillId="0" borderId="0" xfId="2" applyFont="1" applyFill="1" applyBorder="1" applyAlignment="1">
      <alignment horizontal="left" vertical="center"/>
    </xf>
    <xf numFmtId="43" fontId="69" fillId="0" borderId="0" xfId="2" applyFont="1" applyFill="1" applyBorder="1" applyAlignment="1">
      <alignment horizontal="left" vertical="center"/>
    </xf>
    <xf numFmtId="43" fontId="69" fillId="0" borderId="0" xfId="2" applyFont="1" applyFill="1" applyAlignment="1">
      <alignment horizontal="left" vertical="center"/>
    </xf>
    <xf numFmtId="0" fontId="75" fillId="0" borderId="0" xfId="0" applyFont="1" applyFill="1" applyAlignment="1">
      <alignment horizontal="center" vertical="center"/>
    </xf>
    <xf numFmtId="43" fontId="68" fillId="0" borderId="1" xfId="2" applyFont="1" applyFill="1" applyBorder="1" applyAlignment="1">
      <alignment horizontal="center" vertical="center"/>
    </xf>
    <xf numFmtId="43" fontId="68" fillId="0" borderId="14" xfId="2" quotePrefix="1" applyFont="1" applyFill="1" applyBorder="1" applyAlignment="1">
      <alignment horizontal="center" vertical="center"/>
    </xf>
    <xf numFmtId="43" fontId="68" fillId="0" borderId="1" xfId="2" applyFont="1" applyFill="1" applyBorder="1" applyAlignment="1">
      <alignment horizontal="center" vertical="center"/>
    </xf>
    <xf numFmtId="43" fontId="68" fillId="0" borderId="5" xfId="2" applyFont="1" applyFill="1" applyBorder="1" applyAlignment="1">
      <alignment horizontal="center" vertical="center"/>
    </xf>
    <xf numFmtId="43" fontId="68" fillId="0" borderId="0" xfId="2" quotePrefix="1" applyFont="1" applyFill="1" applyBorder="1" applyAlignment="1">
      <alignment horizontal="center" vertical="center"/>
    </xf>
    <xf numFmtId="43" fontId="69" fillId="0" borderId="0" xfId="2" applyFont="1" applyFill="1" applyBorder="1" applyAlignment="1">
      <alignment horizontal="center" vertical="center" wrapText="1"/>
    </xf>
    <xf numFmtId="43" fontId="73" fillId="0" borderId="0" xfId="2" applyFont="1" applyFill="1" applyBorder="1" applyAlignment="1">
      <alignment horizontal="center" vertical="center" wrapText="1"/>
    </xf>
    <xf numFmtId="43" fontId="69" fillId="30" borderId="0" xfId="2" applyFont="1" applyFill="1" applyBorder="1" applyAlignment="1">
      <alignment vertical="center"/>
    </xf>
    <xf numFmtId="43" fontId="69" fillId="30" borderId="0" xfId="2" applyFont="1" applyFill="1" applyAlignment="1">
      <alignment vertical="center"/>
    </xf>
    <xf numFmtId="167" fontId="69" fillId="30" borderId="0" xfId="0" applyNumberFormat="1" applyFont="1" applyFill="1" applyAlignment="1">
      <alignment vertical="center"/>
    </xf>
    <xf numFmtId="43" fontId="69" fillId="0" borderId="0" xfId="2" applyFont="1" applyFill="1" applyBorder="1" applyAlignment="1">
      <alignment horizontal="left" vertical="center"/>
    </xf>
    <xf numFmtId="43" fontId="69" fillId="0" borderId="0" xfId="2" applyFont="1" applyFill="1" applyAlignment="1">
      <alignment horizontal="left" vertical="center"/>
    </xf>
    <xf numFmtId="41" fontId="73" fillId="0" borderId="1" xfId="2" applyNumberFormat="1" applyFont="1" applyFill="1" applyBorder="1" applyAlignment="1">
      <alignment horizontal="right" vertical="center"/>
    </xf>
    <xf numFmtId="43" fontId="68" fillId="0" borderId="0" xfId="2" quotePrefix="1" applyFont="1" applyFill="1" applyAlignment="1">
      <alignment horizontal="center" vertical="center"/>
    </xf>
    <xf numFmtId="43" fontId="68" fillId="0" borderId="0" xfId="2" applyFont="1" applyFill="1" applyAlignment="1">
      <alignment horizontal="center" vertical="center"/>
    </xf>
    <xf numFmtId="43" fontId="69" fillId="0" borderId="0" xfId="2" applyFont="1" applyFill="1" applyBorder="1" applyAlignment="1">
      <alignment horizontal="left" vertical="center"/>
    </xf>
    <xf numFmtId="43" fontId="69" fillId="0" borderId="0" xfId="2" applyFont="1" applyFill="1" applyAlignment="1">
      <alignment horizontal="left" vertical="center"/>
    </xf>
    <xf numFmtId="37" fontId="68" fillId="0" borderId="0" xfId="0" quotePrefix="1" applyNumberFormat="1" applyFont="1" applyFill="1" applyBorder="1" applyAlignment="1">
      <alignment horizontal="left" vertical="center"/>
    </xf>
    <xf numFmtId="37" fontId="68" fillId="0" borderId="0" xfId="0" applyNumberFormat="1" applyFont="1" applyFill="1" applyBorder="1" applyAlignment="1">
      <alignment vertical="center"/>
    </xf>
    <xf numFmtId="41" fontId="69" fillId="0" borderId="5" xfId="2" applyNumberFormat="1" applyFont="1" applyFill="1" applyBorder="1" applyAlignment="1">
      <alignment vertical="center"/>
    </xf>
    <xf numFmtId="0" fontId="69" fillId="0" borderId="0" xfId="0" applyNumberFormat="1" applyFont="1" applyFill="1" applyBorder="1" applyAlignment="1">
      <alignment horizontal="left" vertical="center"/>
    </xf>
    <xf numFmtId="37" fontId="73" fillId="0" borderId="0" xfId="0" applyNumberFormat="1" applyFont="1" applyFill="1" applyAlignment="1">
      <alignment vertical="center"/>
    </xf>
    <xf numFmtId="43" fontId="73" fillId="0" borderId="0" xfId="2" applyFont="1" applyFill="1" applyAlignment="1">
      <alignment vertical="center"/>
    </xf>
    <xf numFmtId="43" fontId="73" fillId="0" borderId="0" xfId="2" applyFont="1" applyFill="1" applyBorder="1" applyAlignment="1">
      <alignment vertical="center"/>
    </xf>
    <xf numFmtId="43" fontId="73" fillId="0" borderId="0" xfId="2" applyFont="1" applyFill="1" applyBorder="1" applyAlignment="1">
      <alignment horizontal="right" vertical="center"/>
    </xf>
    <xf numFmtId="37" fontId="73" fillId="0" borderId="0" xfId="0" applyNumberFormat="1" applyFont="1" applyFill="1" applyBorder="1" applyAlignment="1">
      <alignment vertical="center"/>
    </xf>
    <xf numFmtId="0" fontId="72" fillId="0" borderId="0" xfId="0" quotePrefix="1" applyNumberFormat="1" applyFont="1" applyFill="1" applyAlignment="1">
      <alignment horizontal="left" vertical="center"/>
    </xf>
    <xf numFmtId="37" fontId="72" fillId="0" borderId="0" xfId="0" applyNumberFormat="1" applyFont="1" applyFill="1" applyAlignment="1">
      <alignment horizontal="left" vertical="center"/>
    </xf>
    <xf numFmtId="43" fontId="72" fillId="0" borderId="0" xfId="2" applyFont="1" applyFill="1" applyAlignment="1">
      <alignment horizontal="left" vertical="center"/>
    </xf>
    <xf numFmtId="43" fontId="72" fillId="0" borderId="0" xfId="2" applyFont="1" applyFill="1" applyBorder="1" applyAlignment="1">
      <alignment horizontal="left" vertical="center"/>
    </xf>
    <xf numFmtId="37" fontId="72" fillId="0" borderId="1" xfId="0" quotePrefix="1" applyNumberFormat="1" applyFont="1" applyFill="1" applyBorder="1" applyAlignment="1">
      <alignment horizontal="left" vertical="center"/>
    </xf>
    <xf numFmtId="37" fontId="72" fillId="0" borderId="1" xfId="0" applyNumberFormat="1" applyFont="1" applyFill="1" applyBorder="1" applyAlignment="1">
      <alignment horizontal="left" vertical="center"/>
    </xf>
    <xf numFmtId="43" fontId="72" fillId="0" borderId="1" xfId="2" applyFont="1" applyFill="1" applyBorder="1" applyAlignment="1">
      <alignment horizontal="left" vertical="center"/>
    </xf>
    <xf numFmtId="43" fontId="73" fillId="0" borderId="0" xfId="2" applyFont="1" applyFill="1" applyAlignment="1">
      <alignment horizontal="right" vertical="center"/>
    </xf>
    <xf numFmtId="43" fontId="72" fillId="0" borderId="0" xfId="2" applyFont="1" applyFill="1" applyBorder="1" applyAlignment="1">
      <alignment vertical="center"/>
    </xf>
    <xf numFmtId="37" fontId="73" fillId="0" borderId="0" xfId="0" applyNumberFormat="1" applyFont="1" applyFill="1" applyAlignment="1">
      <alignment horizontal="center" vertical="center"/>
    </xf>
    <xf numFmtId="37" fontId="76" fillId="0" borderId="0" xfId="0" applyNumberFormat="1" applyFont="1" applyFill="1" applyBorder="1" applyAlignment="1">
      <alignment horizontal="center" vertical="center"/>
    </xf>
    <xf numFmtId="49" fontId="72" fillId="0" borderId="1" xfId="2" quotePrefix="1" applyNumberFormat="1" applyFont="1" applyFill="1" applyBorder="1" applyAlignment="1">
      <alignment horizontal="center" vertical="center"/>
    </xf>
    <xf numFmtId="43" fontId="76" fillId="0" borderId="0" xfId="2" applyFont="1" applyFill="1" applyBorder="1" applyAlignment="1">
      <alignment horizontal="center" vertical="center"/>
    </xf>
    <xf numFmtId="43" fontId="72" fillId="0" borderId="0" xfId="2" quotePrefix="1" applyFont="1" applyFill="1" applyBorder="1" applyAlignment="1">
      <alignment horizontal="center" vertical="center"/>
    </xf>
    <xf numFmtId="43" fontId="73" fillId="0" borderId="0" xfId="2" applyFont="1" applyFill="1" applyBorder="1" applyAlignment="1">
      <alignment horizontal="center" vertical="center"/>
    </xf>
    <xf numFmtId="0" fontId="72" fillId="0" borderId="0" xfId="0" applyNumberFormat="1" applyFont="1" applyFill="1" applyBorder="1" applyAlignment="1">
      <alignment horizontal="center" vertical="center"/>
    </xf>
    <xf numFmtId="37" fontId="72" fillId="0" borderId="0" xfId="0" applyNumberFormat="1" applyFont="1" applyFill="1" applyAlignment="1">
      <alignment vertical="center"/>
    </xf>
    <xf numFmtId="37" fontId="73" fillId="0" borderId="0" xfId="0" applyNumberFormat="1" applyFont="1" applyFill="1" applyBorder="1" applyAlignment="1">
      <alignment horizontal="center" vertical="center"/>
    </xf>
    <xf numFmtId="43" fontId="77" fillId="0" borderId="0" xfId="2" applyFont="1" applyFill="1" applyBorder="1" applyAlignment="1">
      <alignment horizontal="center" vertical="center"/>
    </xf>
    <xf numFmtId="0" fontId="72" fillId="0" borderId="0" xfId="0" applyNumberFormat="1" applyFont="1" applyFill="1" applyAlignment="1">
      <alignment vertical="center"/>
    </xf>
    <xf numFmtId="0" fontId="73" fillId="0" borderId="0" xfId="0" applyFont="1" applyFill="1" applyAlignment="1">
      <alignment vertical="center"/>
    </xf>
    <xf numFmtId="0" fontId="73" fillId="0" borderId="0" xfId="0" applyNumberFormat="1" applyFont="1" applyFill="1" applyAlignment="1">
      <alignment horizontal="left" vertical="center"/>
    </xf>
    <xf numFmtId="41" fontId="73" fillId="0" borderId="0" xfId="2" applyNumberFormat="1" applyFont="1" applyFill="1" applyBorder="1" applyAlignment="1">
      <alignment horizontal="right" vertical="center"/>
    </xf>
    <xf numFmtId="41" fontId="72" fillId="0" borderId="0" xfId="2" applyNumberFormat="1" applyFont="1" applyFill="1" applyBorder="1" applyAlignment="1">
      <alignment horizontal="right" vertical="center"/>
    </xf>
    <xf numFmtId="41" fontId="73" fillId="0" borderId="0" xfId="2" applyNumberFormat="1" applyFont="1" applyFill="1" applyBorder="1" applyAlignment="1">
      <alignment horizontal="center" vertical="center"/>
    </xf>
    <xf numFmtId="41" fontId="72" fillId="0" borderId="1" xfId="2" applyNumberFormat="1" applyFont="1" applyFill="1" applyBorder="1" applyAlignment="1">
      <alignment horizontal="right" vertical="center"/>
    </xf>
    <xf numFmtId="41" fontId="72" fillId="0" borderId="2" xfId="2" applyNumberFormat="1" applyFont="1" applyFill="1" applyBorder="1" applyAlignment="1">
      <alignment horizontal="right" vertical="center"/>
    </xf>
    <xf numFmtId="41" fontId="78" fillId="0" borderId="0" xfId="2" applyNumberFormat="1" applyFont="1" applyFill="1" applyBorder="1" applyAlignment="1">
      <alignment horizontal="right" vertical="center"/>
    </xf>
    <xf numFmtId="41" fontId="73" fillId="0" borderId="1" xfId="2" applyNumberFormat="1" applyFont="1" applyFill="1" applyBorder="1" applyAlignment="1">
      <alignment vertical="center"/>
    </xf>
    <xf numFmtId="41" fontId="72" fillId="0" borderId="0" xfId="2" applyNumberFormat="1" applyFont="1" applyFill="1" applyBorder="1" applyAlignment="1">
      <alignment horizontal="center" vertical="center"/>
    </xf>
    <xf numFmtId="41" fontId="73" fillId="0" borderId="0" xfId="2" applyNumberFormat="1" applyFont="1" applyFill="1" applyAlignment="1">
      <alignment horizontal="right" vertical="center"/>
    </xf>
    <xf numFmtId="41" fontId="72" fillId="0" borderId="3" xfId="2" applyNumberFormat="1" applyFont="1" applyFill="1" applyBorder="1" applyAlignment="1">
      <alignment horizontal="right" vertical="center"/>
    </xf>
    <xf numFmtId="0" fontId="73" fillId="0" borderId="0" xfId="0" applyNumberFormat="1" applyFont="1" applyFill="1" applyBorder="1" applyAlignment="1">
      <alignment vertical="center"/>
    </xf>
    <xf numFmtId="41" fontId="73" fillId="0" borderId="0" xfId="0" applyNumberFormat="1" applyFont="1" applyFill="1" applyBorder="1" applyAlignment="1">
      <alignment horizontal="center" vertical="center"/>
    </xf>
    <xf numFmtId="0" fontId="73" fillId="0" borderId="0" xfId="0" applyNumberFormat="1" applyFont="1" applyFill="1" applyAlignment="1">
      <alignment vertical="center"/>
    </xf>
    <xf numFmtId="43" fontId="73" fillId="0" borderId="0" xfId="2" applyFont="1" applyFill="1" applyBorder="1" applyAlignment="1">
      <alignment horizontal="left" vertical="center"/>
    </xf>
    <xf numFmtId="43" fontId="73" fillId="0" borderId="0" xfId="2" applyFont="1" applyFill="1" applyAlignment="1">
      <alignment horizontal="left" vertical="center"/>
    </xf>
    <xf numFmtId="37" fontId="72" fillId="0" borderId="0" xfId="0" quotePrefix="1" applyNumberFormat="1" applyFont="1" applyFill="1" applyAlignment="1">
      <alignment vertical="center"/>
    </xf>
    <xf numFmtId="43" fontId="72" fillId="0" borderId="0" xfId="2" applyFont="1" applyFill="1" applyBorder="1" applyAlignment="1">
      <alignment horizontal="center" vertical="center"/>
    </xf>
    <xf numFmtId="43" fontId="72" fillId="0" borderId="5" xfId="2" applyFont="1" applyFill="1" applyBorder="1" applyAlignment="1">
      <alignment horizontal="center" vertical="center"/>
    </xf>
    <xf numFmtId="43" fontId="72" fillId="0" borderId="1" xfId="2" quotePrefix="1" applyFont="1" applyFill="1" applyBorder="1" applyAlignment="1">
      <alignment horizontal="center" vertical="center"/>
    </xf>
    <xf numFmtId="167" fontId="73" fillId="0" borderId="0" xfId="2" applyNumberFormat="1" applyFont="1" applyFill="1" applyAlignment="1">
      <alignment vertical="center"/>
    </xf>
    <xf numFmtId="37" fontId="73" fillId="30" borderId="0" xfId="0" applyNumberFormat="1" applyFont="1" applyFill="1" applyAlignment="1">
      <alignment vertical="center"/>
    </xf>
    <xf numFmtId="41" fontId="72" fillId="0" borderId="14" xfId="2" applyNumberFormat="1" applyFont="1" applyFill="1" applyBorder="1" applyAlignment="1">
      <alignment vertical="center"/>
    </xf>
    <xf numFmtId="41" fontId="79" fillId="0" borderId="0" xfId="2" applyNumberFormat="1" applyFont="1" applyFill="1" applyBorder="1" applyAlignment="1">
      <alignment horizontal="right" vertical="center"/>
    </xf>
    <xf numFmtId="37" fontId="72" fillId="0" borderId="1" xfId="0" quotePrefix="1" applyNumberFormat="1" applyFont="1" applyFill="1" applyBorder="1" applyAlignment="1">
      <alignment vertical="center"/>
    </xf>
    <xf numFmtId="41" fontId="72" fillId="0" borderId="1" xfId="2" applyNumberFormat="1" applyFont="1" applyFill="1" applyBorder="1" applyAlignment="1">
      <alignment vertical="center"/>
    </xf>
    <xf numFmtId="43" fontId="68" fillId="0" borderId="1" xfId="2" applyFont="1" applyFill="1" applyBorder="1" applyAlignment="1">
      <alignment horizontal="center" vertical="center"/>
    </xf>
    <xf numFmtId="43" fontId="68" fillId="0" borderId="0" xfId="2" quotePrefix="1" applyFont="1" applyFill="1" applyAlignment="1">
      <alignment horizontal="center" vertical="center"/>
    </xf>
    <xf numFmtId="43" fontId="68" fillId="0" borderId="0" xfId="2" applyFont="1" applyFill="1" applyAlignment="1">
      <alignment horizontal="center" vertical="center"/>
    </xf>
    <xf numFmtId="43" fontId="69" fillId="0" borderId="0" xfId="2" applyFont="1" applyFill="1" applyBorder="1" applyAlignment="1">
      <alignment horizontal="left" vertical="center"/>
    </xf>
    <xf numFmtId="43" fontId="69" fillId="0" borderId="0" xfId="2" applyFont="1" applyFill="1" applyAlignment="1">
      <alignment horizontal="left" vertical="center"/>
    </xf>
    <xf numFmtId="43" fontId="72" fillId="0" borderId="1" xfId="2" applyFont="1" applyFill="1" applyBorder="1" applyAlignment="1">
      <alignment horizontal="center" vertical="center"/>
    </xf>
    <xf numFmtId="37" fontId="72" fillId="0" borderId="0" xfId="0" quotePrefix="1" applyNumberFormat="1" applyFont="1" applyFill="1" applyAlignment="1">
      <alignment horizontal="center" vertical="center"/>
    </xf>
    <xf numFmtId="43" fontId="73" fillId="0" borderId="0" xfId="2" applyFont="1" applyFill="1" applyAlignment="1">
      <alignment horizontal="left" vertical="center"/>
    </xf>
    <xf numFmtId="43" fontId="73" fillId="0" borderId="0" xfId="2" applyFont="1" applyFill="1" applyBorder="1" applyAlignment="1">
      <alignment horizontal="left" vertical="center"/>
    </xf>
    <xf numFmtId="167" fontId="68" fillId="0" borderId="0" xfId="0" quotePrefix="1" applyNumberFormat="1" applyFont="1" applyFill="1" applyAlignment="1">
      <alignment horizontal="center" vertical="center"/>
    </xf>
    <xf numFmtId="0" fontId="69" fillId="0" borderId="0" xfId="0" applyNumberFormat="1" applyFont="1" applyFill="1" applyBorder="1" applyAlignment="1">
      <alignment horizontal="left" vertical="center"/>
    </xf>
    <xf numFmtId="37" fontId="68" fillId="0" borderId="0" xfId="0" quotePrefix="1" applyNumberFormat="1" applyFont="1" applyFill="1" applyAlignment="1">
      <alignment horizontal="center" vertical="center"/>
    </xf>
    <xf numFmtId="37" fontId="69" fillId="0" borderId="5" xfId="0" applyNumberFormat="1" applyFont="1" applyFill="1" applyBorder="1" applyAlignment="1">
      <alignment horizontal="right" vertical="center"/>
    </xf>
  </cellXfs>
  <cellStyles count="337">
    <cellStyle name="75" xfId="5" xr:uid="{00000000-0005-0000-0000-000000000000}"/>
    <cellStyle name="Body" xfId="6" xr:uid="{00000000-0005-0000-0000-000001000000}"/>
    <cellStyle name="Calc Currency (0)" xfId="7" xr:uid="{00000000-0005-0000-0000-000002000000}"/>
    <cellStyle name="comic" xfId="8" xr:uid="{00000000-0005-0000-0000-000003000000}"/>
    <cellStyle name="Comma" xfId="2" builtinId="3"/>
    <cellStyle name="Comma  - Style1" xfId="9" xr:uid="{00000000-0005-0000-0000-000005000000}"/>
    <cellStyle name="Comma  - Style2" xfId="10" xr:uid="{00000000-0005-0000-0000-000006000000}"/>
    <cellStyle name="Comma  - Style3" xfId="11" xr:uid="{00000000-0005-0000-0000-000007000000}"/>
    <cellStyle name="Comma  - Style4" xfId="12" xr:uid="{00000000-0005-0000-0000-000008000000}"/>
    <cellStyle name="Comma  - Style5" xfId="13" xr:uid="{00000000-0005-0000-0000-000009000000}"/>
    <cellStyle name="Comma  - Style6" xfId="14" xr:uid="{00000000-0005-0000-0000-00000A000000}"/>
    <cellStyle name="Comma  - Style7" xfId="15" xr:uid="{00000000-0005-0000-0000-00000B000000}"/>
    <cellStyle name="Comma  - Style8" xfId="16" xr:uid="{00000000-0005-0000-0000-00000C000000}"/>
    <cellStyle name="Comma (0.0)" xfId="17" xr:uid="{00000000-0005-0000-0000-00000D000000}"/>
    <cellStyle name="Comma (0.00)" xfId="18" xr:uid="{00000000-0005-0000-0000-00000E000000}"/>
    <cellStyle name="Comma (hidden)" xfId="19" xr:uid="{00000000-0005-0000-0000-00000F000000}"/>
    <cellStyle name="Comma (index)" xfId="20" xr:uid="{00000000-0005-0000-0000-000010000000}"/>
    <cellStyle name="Comma [1]" xfId="21" xr:uid="{00000000-0005-0000-0000-000011000000}"/>
    <cellStyle name="Comma 2" xfId="22" xr:uid="{00000000-0005-0000-0000-000012000000}"/>
    <cellStyle name="Comma 2 2" xfId="23" xr:uid="{00000000-0005-0000-0000-000013000000}"/>
    <cellStyle name="Comma 3" xfId="24" xr:uid="{00000000-0005-0000-0000-000014000000}"/>
    <cellStyle name="Comma 3 2" xfId="25" xr:uid="{00000000-0005-0000-0000-000015000000}"/>
    <cellStyle name="Comma 4" xfId="26" xr:uid="{00000000-0005-0000-0000-000016000000}"/>
    <cellStyle name="Comma 5" xfId="27" xr:uid="{00000000-0005-0000-0000-000017000000}"/>
    <cellStyle name="Comma 6" xfId="28" xr:uid="{00000000-0005-0000-0000-000018000000}"/>
    <cellStyle name="Comma 7" xfId="29" xr:uid="{00000000-0005-0000-0000-000019000000}"/>
    <cellStyle name="Comma 7 2" xfId="30" xr:uid="{00000000-0005-0000-0000-00001A000000}"/>
    <cellStyle name="Comma 8" xfId="31" xr:uid="{00000000-0005-0000-0000-00001B000000}"/>
    <cellStyle name="Comma M" xfId="32" xr:uid="{00000000-0005-0000-0000-00001C000000}"/>
    <cellStyle name="Comma T" xfId="33" xr:uid="{00000000-0005-0000-0000-00001D000000}"/>
    <cellStyle name="comma zerodec" xfId="34" xr:uid="{00000000-0005-0000-0000-00001E000000}"/>
    <cellStyle name="Comma0" xfId="35" xr:uid="{00000000-0005-0000-0000-00001F000000}"/>
    <cellStyle name="Copied" xfId="36" xr:uid="{00000000-0005-0000-0000-000020000000}"/>
    <cellStyle name="Cover Date" xfId="37" xr:uid="{00000000-0005-0000-0000-000021000000}"/>
    <cellStyle name="Cover Subtitle" xfId="38" xr:uid="{00000000-0005-0000-0000-000022000000}"/>
    <cellStyle name="Cover Title" xfId="39" xr:uid="{00000000-0005-0000-0000-000023000000}"/>
    <cellStyle name="Currency (hidden)" xfId="40" xr:uid="{00000000-0005-0000-0000-000024000000}"/>
    <cellStyle name="Currency0" xfId="41" xr:uid="{00000000-0005-0000-0000-000025000000}"/>
    <cellStyle name="Currency1" xfId="42" xr:uid="{00000000-0005-0000-0000-000026000000}"/>
    <cellStyle name="Custom" xfId="43" xr:uid="{00000000-0005-0000-0000-000027000000}"/>
    <cellStyle name="Date" xfId="44" xr:uid="{00000000-0005-0000-0000-000028000000}"/>
    <cellStyle name="Date Eng" xfId="45" xr:uid="{00000000-0005-0000-0000-000029000000}"/>
    <cellStyle name="Date_13.Lead_Royal Excellency(RE)" xfId="46" xr:uid="{00000000-0005-0000-0000-00002A000000}"/>
    <cellStyle name="Dezimal [0]_OPTIMIR1 (deutsch)" xfId="47" xr:uid="{00000000-0005-0000-0000-00002B000000}"/>
    <cellStyle name="Dezimal_OPTIMIR1 (deutsch)" xfId="48" xr:uid="{00000000-0005-0000-0000-00002C000000}"/>
    <cellStyle name="Dollar (zero dec)" xfId="49" xr:uid="{00000000-0005-0000-0000-00002D000000}"/>
    <cellStyle name="E&amp;Y House" xfId="50" xr:uid="{00000000-0005-0000-0000-00002E000000}"/>
    <cellStyle name="Entered" xfId="51" xr:uid="{00000000-0005-0000-0000-00002F000000}"/>
    <cellStyle name="Euro" xfId="52" xr:uid="{00000000-0005-0000-0000-000030000000}"/>
    <cellStyle name="Footer SBILogo1" xfId="53" xr:uid="{00000000-0005-0000-0000-000031000000}"/>
    <cellStyle name="Footer SBILogo2" xfId="54" xr:uid="{00000000-0005-0000-0000-000032000000}"/>
    <cellStyle name="Footnote" xfId="55" xr:uid="{00000000-0005-0000-0000-000033000000}"/>
    <cellStyle name="Footnote Reference" xfId="56" xr:uid="{00000000-0005-0000-0000-000034000000}"/>
    <cellStyle name="Footnote__0_Lead_ KOSE_30.06.05" xfId="57" xr:uid="{00000000-0005-0000-0000-000035000000}"/>
    <cellStyle name="General C" xfId="58" xr:uid="{00000000-0005-0000-0000-000036000000}"/>
    <cellStyle name="General CA" xfId="59" xr:uid="{00000000-0005-0000-0000-000037000000}"/>
    <cellStyle name="General Eng" xfId="60" xr:uid="{00000000-0005-0000-0000-000038000000}"/>
    <cellStyle name="General S" xfId="61" xr:uid="{00000000-0005-0000-0000-000039000000}"/>
    <cellStyle name="General T" xfId="62" xr:uid="{00000000-0005-0000-0000-00003A000000}"/>
    <cellStyle name="General W" xfId="63" xr:uid="{00000000-0005-0000-0000-00003B000000}"/>
    <cellStyle name="Grey" xfId="64" xr:uid="{00000000-0005-0000-0000-00003C000000}"/>
    <cellStyle name="Header" xfId="65" xr:uid="{00000000-0005-0000-0000-00003D000000}"/>
    <cellStyle name="Header Draft Stamp" xfId="66" xr:uid="{00000000-0005-0000-0000-00003E000000}"/>
    <cellStyle name="Header__0_Lead_ KOSE_30.06.05" xfId="67" xr:uid="{00000000-0005-0000-0000-00003F000000}"/>
    <cellStyle name="Header1" xfId="68" xr:uid="{00000000-0005-0000-0000-000040000000}"/>
    <cellStyle name="Header2" xfId="69" xr:uid="{00000000-0005-0000-0000-000041000000}"/>
    <cellStyle name="Header2 2" xfId="321" xr:uid="{00000000-0005-0000-0000-000042000000}"/>
    <cellStyle name="Header2 3" xfId="315" xr:uid="{00000000-0005-0000-0000-000043000000}"/>
    <cellStyle name="Header2 4" xfId="309" xr:uid="{00000000-0005-0000-0000-000044000000}"/>
    <cellStyle name="Heading 1 Above" xfId="70" xr:uid="{00000000-0005-0000-0000-000045000000}"/>
    <cellStyle name="Heading 1+" xfId="71" xr:uid="{00000000-0005-0000-0000-000046000000}"/>
    <cellStyle name="Heading 2 Below" xfId="72" xr:uid="{00000000-0005-0000-0000-000047000000}"/>
    <cellStyle name="Heading 2+" xfId="73" xr:uid="{00000000-0005-0000-0000-000048000000}"/>
    <cellStyle name="Heading 3+" xfId="74" xr:uid="{00000000-0005-0000-0000-000049000000}"/>
    <cellStyle name="Hidden" xfId="75" xr:uid="{00000000-0005-0000-0000-00004A000000}"/>
    <cellStyle name="Input [yellow]" xfId="76" xr:uid="{00000000-0005-0000-0000-00004B000000}"/>
    <cellStyle name="Month Year" xfId="77" xr:uid="{00000000-0005-0000-0000-00004C000000}"/>
    <cellStyle name="Month Year F" xfId="78" xr:uid="{00000000-0005-0000-0000-00004D000000}"/>
    <cellStyle name="Month Year S" xfId="79" xr:uid="{00000000-0005-0000-0000-00004E000000}"/>
    <cellStyle name="Month Year T" xfId="80" xr:uid="{00000000-0005-0000-0000-00004F000000}"/>
    <cellStyle name="MS_COL_STYLE" xfId="81" xr:uid="{00000000-0005-0000-0000-000050000000}"/>
    <cellStyle name="NavStyleDefault" xfId="82" xr:uid="{00000000-0005-0000-0000-000051000000}"/>
    <cellStyle name="no dec" xfId="83" xr:uid="{00000000-0005-0000-0000-000052000000}"/>
    <cellStyle name="Normal" xfId="0" builtinId="0"/>
    <cellStyle name="Normal - Style1" xfId="84" xr:uid="{00000000-0005-0000-0000-000054000000}"/>
    <cellStyle name="Normal [-]" xfId="85" xr:uid="{00000000-0005-0000-0000-000055000000}"/>
    <cellStyle name="Normal [0]" xfId="86" xr:uid="{00000000-0005-0000-0000-000056000000}"/>
    <cellStyle name="Normal 10" xfId="87" xr:uid="{00000000-0005-0000-0000-000057000000}"/>
    <cellStyle name="Normal 10 2" xfId="322" xr:uid="{00000000-0005-0000-0000-000058000000}"/>
    <cellStyle name="Normal 10 2 2" xfId="332" xr:uid="{00000000-0005-0000-0000-000059000000}"/>
    <cellStyle name="Normal 10 3" xfId="316" xr:uid="{00000000-0005-0000-0000-00005A000000}"/>
    <cellStyle name="Normal 10 4" xfId="327" xr:uid="{00000000-0005-0000-0000-00005B000000}"/>
    <cellStyle name="Normal 10 5" xfId="310" xr:uid="{00000000-0005-0000-0000-00005C000000}"/>
    <cellStyle name="Normal 11" xfId="88" xr:uid="{00000000-0005-0000-0000-00005D000000}"/>
    <cellStyle name="Normal 12" xfId="89" xr:uid="{00000000-0005-0000-0000-00005E000000}"/>
    <cellStyle name="Normal 14 10" xfId="90" xr:uid="{00000000-0005-0000-0000-00005F000000}"/>
    <cellStyle name="Normal 14 11" xfId="91" xr:uid="{00000000-0005-0000-0000-000060000000}"/>
    <cellStyle name="Normal 14 2" xfId="92" xr:uid="{00000000-0005-0000-0000-000061000000}"/>
    <cellStyle name="Normal 14 3" xfId="93" xr:uid="{00000000-0005-0000-0000-000062000000}"/>
    <cellStyle name="Normal 14 4" xfId="94" xr:uid="{00000000-0005-0000-0000-000063000000}"/>
    <cellStyle name="Normal 14 5" xfId="95" xr:uid="{00000000-0005-0000-0000-000064000000}"/>
    <cellStyle name="Normal 14 6" xfId="96" xr:uid="{00000000-0005-0000-0000-000065000000}"/>
    <cellStyle name="Normal 14 7" xfId="97" xr:uid="{00000000-0005-0000-0000-000066000000}"/>
    <cellStyle name="Normal 14 8" xfId="98" xr:uid="{00000000-0005-0000-0000-000067000000}"/>
    <cellStyle name="Normal 14 9" xfId="99" xr:uid="{00000000-0005-0000-0000-000068000000}"/>
    <cellStyle name="Normal 15 2" xfId="100" xr:uid="{00000000-0005-0000-0000-000069000000}"/>
    <cellStyle name="Normal 15 3" xfId="101" xr:uid="{00000000-0005-0000-0000-00006A000000}"/>
    <cellStyle name="Normal 15 4" xfId="102" xr:uid="{00000000-0005-0000-0000-00006B000000}"/>
    <cellStyle name="Normal 15 5" xfId="103" xr:uid="{00000000-0005-0000-0000-00006C000000}"/>
    <cellStyle name="Normal 15 6" xfId="104" xr:uid="{00000000-0005-0000-0000-00006D000000}"/>
    <cellStyle name="Normal 17 2" xfId="105" xr:uid="{00000000-0005-0000-0000-00006E000000}"/>
    <cellStyle name="Normal 17 3" xfId="106" xr:uid="{00000000-0005-0000-0000-00006F000000}"/>
    <cellStyle name="Normal 18 2" xfId="107" xr:uid="{00000000-0005-0000-0000-000070000000}"/>
    <cellStyle name="Normal 18 3" xfId="108" xr:uid="{00000000-0005-0000-0000-000071000000}"/>
    <cellStyle name="Normal 18 4" xfId="109" xr:uid="{00000000-0005-0000-0000-000072000000}"/>
    <cellStyle name="Normal 18 5" xfId="110" xr:uid="{00000000-0005-0000-0000-000073000000}"/>
    <cellStyle name="Normal 18 6" xfId="111" xr:uid="{00000000-0005-0000-0000-000074000000}"/>
    <cellStyle name="Normal 18 7" xfId="112" xr:uid="{00000000-0005-0000-0000-000075000000}"/>
    <cellStyle name="Normal 18 8" xfId="113" xr:uid="{00000000-0005-0000-0000-000076000000}"/>
    <cellStyle name="Normal 19 2" xfId="114" xr:uid="{00000000-0005-0000-0000-000077000000}"/>
    <cellStyle name="Normal 19 3" xfId="115" xr:uid="{00000000-0005-0000-0000-000078000000}"/>
    <cellStyle name="Normal 19 4" xfId="116" xr:uid="{00000000-0005-0000-0000-000079000000}"/>
    <cellStyle name="Normal 19 5" xfId="117" xr:uid="{00000000-0005-0000-0000-00007A000000}"/>
    <cellStyle name="Normal 19 6" xfId="118" xr:uid="{00000000-0005-0000-0000-00007B000000}"/>
    <cellStyle name="Normal 2" xfId="119" xr:uid="{00000000-0005-0000-0000-00007C000000}"/>
    <cellStyle name="Normal 2 2" xfId="120" xr:uid="{00000000-0005-0000-0000-00007D000000}"/>
    <cellStyle name="Normal 20 2" xfId="121" xr:uid="{00000000-0005-0000-0000-00007E000000}"/>
    <cellStyle name="Normal 20 3" xfId="122" xr:uid="{00000000-0005-0000-0000-00007F000000}"/>
    <cellStyle name="Normal 20 4" xfId="123" xr:uid="{00000000-0005-0000-0000-000080000000}"/>
    <cellStyle name="Normal 20 5" xfId="124" xr:uid="{00000000-0005-0000-0000-000081000000}"/>
    <cellStyle name="Normal 20 6" xfId="125" xr:uid="{00000000-0005-0000-0000-000082000000}"/>
    <cellStyle name="Normal 22 2" xfId="126" xr:uid="{00000000-0005-0000-0000-000083000000}"/>
    <cellStyle name="Normal 22 3" xfId="127" xr:uid="{00000000-0005-0000-0000-000084000000}"/>
    <cellStyle name="Normal 22 4" xfId="128" xr:uid="{00000000-0005-0000-0000-000085000000}"/>
    <cellStyle name="Normal 22 5" xfId="129" xr:uid="{00000000-0005-0000-0000-000086000000}"/>
    <cellStyle name="Normal 22 6" xfId="130" xr:uid="{00000000-0005-0000-0000-000087000000}"/>
    <cellStyle name="Normal 24 2" xfId="131" xr:uid="{00000000-0005-0000-0000-000088000000}"/>
    <cellStyle name="Normal 24 3" xfId="132" xr:uid="{00000000-0005-0000-0000-000089000000}"/>
    <cellStyle name="Normal 24 4" xfId="133" xr:uid="{00000000-0005-0000-0000-00008A000000}"/>
    <cellStyle name="Normal 24 5" xfId="134" xr:uid="{00000000-0005-0000-0000-00008B000000}"/>
    <cellStyle name="Normal 24 6" xfId="135" xr:uid="{00000000-0005-0000-0000-00008C000000}"/>
    <cellStyle name="Normal 25 2" xfId="136" xr:uid="{00000000-0005-0000-0000-00008D000000}"/>
    <cellStyle name="Normal 25 3" xfId="137" xr:uid="{00000000-0005-0000-0000-00008E000000}"/>
    <cellStyle name="Normal 25 4" xfId="138" xr:uid="{00000000-0005-0000-0000-00008F000000}"/>
    <cellStyle name="Normal 25 5" xfId="139" xr:uid="{00000000-0005-0000-0000-000090000000}"/>
    <cellStyle name="Normal 25 6" xfId="140" xr:uid="{00000000-0005-0000-0000-000091000000}"/>
    <cellStyle name="Normal 26 2" xfId="141" xr:uid="{00000000-0005-0000-0000-000092000000}"/>
    <cellStyle name="Normal 26 3" xfId="142" xr:uid="{00000000-0005-0000-0000-000093000000}"/>
    <cellStyle name="Normal 26 4" xfId="143" xr:uid="{00000000-0005-0000-0000-000094000000}"/>
    <cellStyle name="Normal 26 5" xfId="144" xr:uid="{00000000-0005-0000-0000-000095000000}"/>
    <cellStyle name="Normal 26 6" xfId="145" xr:uid="{00000000-0005-0000-0000-000096000000}"/>
    <cellStyle name="Normal 27 2" xfId="146" xr:uid="{00000000-0005-0000-0000-000097000000}"/>
    <cellStyle name="Normal 27 3" xfId="147" xr:uid="{00000000-0005-0000-0000-000098000000}"/>
    <cellStyle name="Normal 27 4" xfId="148" xr:uid="{00000000-0005-0000-0000-000099000000}"/>
    <cellStyle name="Normal 27 5" xfId="149" xr:uid="{00000000-0005-0000-0000-00009A000000}"/>
    <cellStyle name="Normal 27 6" xfId="150" xr:uid="{00000000-0005-0000-0000-00009B000000}"/>
    <cellStyle name="Normal 3" xfId="3" xr:uid="{00000000-0005-0000-0000-00009C000000}"/>
    <cellStyle name="Normal 3 10" xfId="151" xr:uid="{00000000-0005-0000-0000-00009D000000}"/>
    <cellStyle name="Normal 3 11" xfId="152" xr:uid="{00000000-0005-0000-0000-00009E000000}"/>
    <cellStyle name="Normal 3 2" xfId="153" xr:uid="{00000000-0005-0000-0000-00009F000000}"/>
    <cellStyle name="Normal 3 3" xfId="154" xr:uid="{00000000-0005-0000-0000-0000A0000000}"/>
    <cellStyle name="Normal 3 4" xfId="155" xr:uid="{00000000-0005-0000-0000-0000A1000000}"/>
    <cellStyle name="Normal 3 5" xfId="156" xr:uid="{00000000-0005-0000-0000-0000A2000000}"/>
    <cellStyle name="Normal 3 6" xfId="157" xr:uid="{00000000-0005-0000-0000-0000A3000000}"/>
    <cellStyle name="Normal 3 7" xfId="158" xr:uid="{00000000-0005-0000-0000-0000A4000000}"/>
    <cellStyle name="Normal 3 8" xfId="159" xr:uid="{00000000-0005-0000-0000-0000A5000000}"/>
    <cellStyle name="Normal 3 9" xfId="160" xr:uid="{00000000-0005-0000-0000-0000A6000000}"/>
    <cellStyle name="Normal 4" xfId="161" xr:uid="{00000000-0005-0000-0000-0000A7000000}"/>
    <cellStyle name="Normal 4 2" xfId="162" xr:uid="{00000000-0005-0000-0000-0000A8000000}"/>
    <cellStyle name="Normal 4 2 2" xfId="323" xr:uid="{00000000-0005-0000-0000-0000A9000000}"/>
    <cellStyle name="Normal 4 2 2 2" xfId="333" xr:uid="{00000000-0005-0000-0000-0000AA000000}"/>
    <cellStyle name="Normal 4 2 3" xfId="317" xr:uid="{00000000-0005-0000-0000-0000AB000000}"/>
    <cellStyle name="Normal 4 2 4" xfId="328" xr:uid="{00000000-0005-0000-0000-0000AC000000}"/>
    <cellStyle name="Normal 4 2 5" xfId="311" xr:uid="{00000000-0005-0000-0000-0000AD000000}"/>
    <cellStyle name="Normal 42" xfId="163" xr:uid="{00000000-0005-0000-0000-0000AE000000}"/>
    <cellStyle name="Normal 43" xfId="164" xr:uid="{00000000-0005-0000-0000-0000AF000000}"/>
    <cellStyle name="Normal 44" xfId="165" xr:uid="{00000000-0005-0000-0000-0000B0000000}"/>
    <cellStyle name="Normal 45" xfId="166" xr:uid="{00000000-0005-0000-0000-0000B1000000}"/>
    <cellStyle name="Normal 5" xfId="167" xr:uid="{00000000-0005-0000-0000-0000B2000000}"/>
    <cellStyle name="Normal 6" xfId="168" xr:uid="{00000000-0005-0000-0000-0000B3000000}"/>
    <cellStyle name="Normal 7" xfId="169" xr:uid="{00000000-0005-0000-0000-0000B4000000}"/>
    <cellStyle name="Normal 7 10" xfId="170" xr:uid="{00000000-0005-0000-0000-0000B5000000}"/>
    <cellStyle name="Normal 7 11" xfId="171" xr:uid="{00000000-0005-0000-0000-0000B6000000}"/>
    <cellStyle name="Normal 7 12" xfId="324" xr:uid="{00000000-0005-0000-0000-0000B7000000}"/>
    <cellStyle name="Normal 7 12 2" xfId="334" xr:uid="{00000000-0005-0000-0000-0000B8000000}"/>
    <cellStyle name="Normal 7 13" xfId="318" xr:uid="{00000000-0005-0000-0000-0000B9000000}"/>
    <cellStyle name="Normal 7 14" xfId="329" xr:uid="{00000000-0005-0000-0000-0000BA000000}"/>
    <cellStyle name="Normal 7 15" xfId="312" xr:uid="{00000000-0005-0000-0000-0000BB000000}"/>
    <cellStyle name="Normal 7 2" xfId="172" xr:uid="{00000000-0005-0000-0000-0000BC000000}"/>
    <cellStyle name="Normal 7 3" xfId="173" xr:uid="{00000000-0005-0000-0000-0000BD000000}"/>
    <cellStyle name="Normal 7 4" xfId="174" xr:uid="{00000000-0005-0000-0000-0000BE000000}"/>
    <cellStyle name="Normal 7 5" xfId="175" xr:uid="{00000000-0005-0000-0000-0000BF000000}"/>
    <cellStyle name="Normal 7 6" xfId="176" xr:uid="{00000000-0005-0000-0000-0000C0000000}"/>
    <cellStyle name="Normal 7 7" xfId="177" xr:uid="{00000000-0005-0000-0000-0000C1000000}"/>
    <cellStyle name="Normal 7 8" xfId="178" xr:uid="{00000000-0005-0000-0000-0000C2000000}"/>
    <cellStyle name="Normal 7 9" xfId="179" xr:uid="{00000000-0005-0000-0000-0000C3000000}"/>
    <cellStyle name="Normal 8" xfId="180" xr:uid="{00000000-0005-0000-0000-0000C4000000}"/>
    <cellStyle name="Normal 8 2" xfId="181" xr:uid="{00000000-0005-0000-0000-0000C5000000}"/>
    <cellStyle name="Normal 8 3" xfId="325" xr:uid="{00000000-0005-0000-0000-0000C6000000}"/>
    <cellStyle name="Normal 8 3 2" xfId="335" xr:uid="{00000000-0005-0000-0000-0000C7000000}"/>
    <cellStyle name="Normal 8 4" xfId="319" xr:uid="{00000000-0005-0000-0000-0000C8000000}"/>
    <cellStyle name="Normal 8 5" xfId="330" xr:uid="{00000000-0005-0000-0000-0000C9000000}"/>
    <cellStyle name="Normal 8 6" xfId="313" xr:uid="{00000000-0005-0000-0000-0000CA000000}"/>
    <cellStyle name="Normal 9" xfId="182" xr:uid="{00000000-0005-0000-0000-0000CB000000}"/>
    <cellStyle name="Normal 9 2" xfId="326" xr:uid="{00000000-0005-0000-0000-0000CC000000}"/>
    <cellStyle name="Normal 9 2 2" xfId="336" xr:uid="{00000000-0005-0000-0000-0000CD000000}"/>
    <cellStyle name="Normal 9 3" xfId="320" xr:uid="{00000000-0005-0000-0000-0000CE000000}"/>
    <cellStyle name="Normal 9 4" xfId="331" xr:uid="{00000000-0005-0000-0000-0000CF000000}"/>
    <cellStyle name="Normal 9 5" xfId="314" xr:uid="{00000000-0005-0000-0000-0000D0000000}"/>
    <cellStyle name="Normal M" xfId="183" xr:uid="{00000000-0005-0000-0000-0000D1000000}"/>
    <cellStyle name="Normal T" xfId="184" xr:uid="{00000000-0005-0000-0000-0000D2000000}"/>
    <cellStyle name="Normal W" xfId="185" xr:uid="{00000000-0005-0000-0000-0000D3000000}"/>
    <cellStyle name="Normal_BS&amp;PLT Q1'2006" xfId="1" xr:uid="{00000000-0005-0000-0000-0000D4000000}"/>
    <cellStyle name="NormalGB" xfId="186" xr:uid="{00000000-0005-0000-0000-0000D5000000}"/>
    <cellStyle name="Note 2" xfId="187" xr:uid="{00000000-0005-0000-0000-0000D6000000}"/>
    <cellStyle name="Note 2 2" xfId="188" xr:uid="{00000000-0005-0000-0000-0000D7000000}"/>
    <cellStyle name="Note 3" xfId="189" xr:uid="{00000000-0005-0000-0000-0000D8000000}"/>
    <cellStyle name="Page Number" xfId="190" xr:uid="{00000000-0005-0000-0000-0000D9000000}"/>
    <cellStyle name="Percent (0%)" xfId="191" xr:uid="{00000000-0005-0000-0000-0000DA000000}"/>
    <cellStyle name="Percent (0.0%)" xfId="192" xr:uid="{00000000-0005-0000-0000-0000DB000000}"/>
    <cellStyle name="Percent (0.00%)" xfId="193" xr:uid="{00000000-0005-0000-0000-0000DC000000}"/>
    <cellStyle name="Percent [2]" xfId="194" xr:uid="{00000000-0005-0000-0000-0000DD000000}"/>
    <cellStyle name="Percent 2" xfId="195" xr:uid="{00000000-0005-0000-0000-0000DE000000}"/>
    <cellStyle name="Percent 2 2" xfId="196" xr:uid="{00000000-0005-0000-0000-0000DF000000}"/>
    <cellStyle name="Percent 2 3" xfId="197" xr:uid="{00000000-0005-0000-0000-0000E0000000}"/>
    <cellStyle name="Percent 3" xfId="198" xr:uid="{00000000-0005-0000-0000-0000E1000000}"/>
    <cellStyle name="pwstyle" xfId="199" xr:uid="{00000000-0005-0000-0000-0000E2000000}"/>
    <cellStyle name="Quantity" xfId="200" xr:uid="{00000000-0005-0000-0000-0000E3000000}"/>
    <cellStyle name="RevList" xfId="201" xr:uid="{00000000-0005-0000-0000-0000E4000000}"/>
    <cellStyle name="Salomon Logo" xfId="202" xr:uid="{00000000-0005-0000-0000-0000E5000000}"/>
    <cellStyle name="SAPBEXaggData" xfId="203" xr:uid="{00000000-0005-0000-0000-0000E6000000}"/>
    <cellStyle name="SAPBEXaggDataEmph" xfId="204" xr:uid="{00000000-0005-0000-0000-0000E7000000}"/>
    <cellStyle name="SAPBEXaggItem" xfId="205" xr:uid="{00000000-0005-0000-0000-0000E8000000}"/>
    <cellStyle name="SAPBEXaggItemX" xfId="206" xr:uid="{00000000-0005-0000-0000-0000E9000000}"/>
    <cellStyle name="SAPBEXchaText" xfId="207" xr:uid="{00000000-0005-0000-0000-0000EA000000}"/>
    <cellStyle name="SAPBEXexcBad7" xfId="208" xr:uid="{00000000-0005-0000-0000-0000EB000000}"/>
    <cellStyle name="SAPBEXexcBad8" xfId="209" xr:uid="{00000000-0005-0000-0000-0000EC000000}"/>
    <cellStyle name="SAPBEXexcBad9" xfId="210" xr:uid="{00000000-0005-0000-0000-0000ED000000}"/>
    <cellStyle name="SAPBEXexcCritical4" xfId="211" xr:uid="{00000000-0005-0000-0000-0000EE000000}"/>
    <cellStyle name="SAPBEXexcCritical5" xfId="212" xr:uid="{00000000-0005-0000-0000-0000EF000000}"/>
    <cellStyle name="SAPBEXexcCritical6" xfId="213" xr:uid="{00000000-0005-0000-0000-0000F0000000}"/>
    <cellStyle name="SAPBEXexcGood1" xfId="214" xr:uid="{00000000-0005-0000-0000-0000F1000000}"/>
    <cellStyle name="SAPBEXexcGood2" xfId="215" xr:uid="{00000000-0005-0000-0000-0000F2000000}"/>
    <cellStyle name="SAPBEXexcGood3" xfId="216" xr:uid="{00000000-0005-0000-0000-0000F3000000}"/>
    <cellStyle name="SAPBEXfilterDrill" xfId="217" xr:uid="{00000000-0005-0000-0000-0000F4000000}"/>
    <cellStyle name="SAPBEXfilterItem" xfId="218" xr:uid="{00000000-0005-0000-0000-0000F5000000}"/>
    <cellStyle name="SAPBEXfilterText" xfId="219" xr:uid="{00000000-0005-0000-0000-0000F6000000}"/>
    <cellStyle name="SAPBEXformats" xfId="220" xr:uid="{00000000-0005-0000-0000-0000F7000000}"/>
    <cellStyle name="SAPBEXheaderItem" xfId="221" xr:uid="{00000000-0005-0000-0000-0000F8000000}"/>
    <cellStyle name="SAPBEXheaderText" xfId="222" xr:uid="{00000000-0005-0000-0000-0000F9000000}"/>
    <cellStyle name="SAPBEXHLevel0" xfId="223" xr:uid="{00000000-0005-0000-0000-0000FA000000}"/>
    <cellStyle name="SAPBEXHLevel0X" xfId="224" xr:uid="{00000000-0005-0000-0000-0000FB000000}"/>
    <cellStyle name="SAPBEXHLevel1" xfId="225" xr:uid="{00000000-0005-0000-0000-0000FC000000}"/>
    <cellStyle name="SAPBEXHLevel1X" xfId="226" xr:uid="{00000000-0005-0000-0000-0000FD000000}"/>
    <cellStyle name="SAPBEXHLevel2" xfId="227" xr:uid="{00000000-0005-0000-0000-0000FE000000}"/>
    <cellStyle name="SAPBEXHLevel2X" xfId="228" xr:uid="{00000000-0005-0000-0000-0000FF000000}"/>
    <cellStyle name="SAPBEXHLevel3" xfId="229" xr:uid="{00000000-0005-0000-0000-000000010000}"/>
    <cellStyle name="SAPBEXHLevel3X" xfId="230" xr:uid="{00000000-0005-0000-0000-000001010000}"/>
    <cellStyle name="SAPBEXresData" xfId="231" xr:uid="{00000000-0005-0000-0000-000002010000}"/>
    <cellStyle name="SAPBEXresDataEmph" xfId="232" xr:uid="{00000000-0005-0000-0000-000003010000}"/>
    <cellStyle name="SAPBEXresItem" xfId="233" xr:uid="{00000000-0005-0000-0000-000004010000}"/>
    <cellStyle name="SAPBEXresItemX" xfId="234" xr:uid="{00000000-0005-0000-0000-000005010000}"/>
    <cellStyle name="SAPBEXstdData" xfId="235" xr:uid="{00000000-0005-0000-0000-000006010000}"/>
    <cellStyle name="SAPBEXstdDataEmph" xfId="236" xr:uid="{00000000-0005-0000-0000-000007010000}"/>
    <cellStyle name="SAPBEXstdItem" xfId="237" xr:uid="{00000000-0005-0000-0000-000008010000}"/>
    <cellStyle name="SAPBEXstdItemX" xfId="238" xr:uid="{00000000-0005-0000-0000-000009010000}"/>
    <cellStyle name="SAPBEXtitle" xfId="239" xr:uid="{00000000-0005-0000-0000-00000A010000}"/>
    <cellStyle name="SAPBEXundefined" xfId="240" xr:uid="{00000000-0005-0000-0000-00000B010000}"/>
    <cellStyle name="SS Col Hdr" xfId="241" xr:uid="{00000000-0005-0000-0000-00000C010000}"/>
    <cellStyle name="SS Dim 1 Blank" xfId="242" xr:uid="{00000000-0005-0000-0000-00000D010000}"/>
    <cellStyle name="SS Dim 1 Title" xfId="243" xr:uid="{00000000-0005-0000-0000-00000E010000}"/>
    <cellStyle name="SS Dim 1 Value" xfId="244" xr:uid="{00000000-0005-0000-0000-00000F010000}"/>
    <cellStyle name="SS Dim 2 Blank" xfId="245" xr:uid="{00000000-0005-0000-0000-000010010000}"/>
    <cellStyle name="SS Dim 2 Title" xfId="246" xr:uid="{00000000-0005-0000-0000-000011010000}"/>
    <cellStyle name="SS Dim 2 Value" xfId="247" xr:uid="{00000000-0005-0000-0000-000012010000}"/>
    <cellStyle name="SS Dim 3 Blank" xfId="248" xr:uid="{00000000-0005-0000-0000-000013010000}"/>
    <cellStyle name="SS Dim 3 Title" xfId="249" xr:uid="{00000000-0005-0000-0000-000014010000}"/>
    <cellStyle name="SS Dim 3 Value" xfId="250" xr:uid="{00000000-0005-0000-0000-000015010000}"/>
    <cellStyle name="SS Dim 4 Blank" xfId="251" xr:uid="{00000000-0005-0000-0000-000016010000}"/>
    <cellStyle name="SS Dim 4 Title" xfId="252" xr:uid="{00000000-0005-0000-0000-000017010000}"/>
    <cellStyle name="SS Dim 4 Value" xfId="253" xr:uid="{00000000-0005-0000-0000-000018010000}"/>
    <cellStyle name="SS Dim 5 Blank" xfId="254" xr:uid="{00000000-0005-0000-0000-000019010000}"/>
    <cellStyle name="SS Dim 5 Title" xfId="255" xr:uid="{00000000-0005-0000-0000-00001A010000}"/>
    <cellStyle name="SS Dim 5 Value" xfId="256" xr:uid="{00000000-0005-0000-0000-00001B010000}"/>
    <cellStyle name="SS Other Measure" xfId="257" xr:uid="{00000000-0005-0000-0000-00001C010000}"/>
    <cellStyle name="SS Sum Measure" xfId="258" xr:uid="{00000000-0005-0000-0000-00001D010000}"/>
    <cellStyle name="SS Unbound Dim" xfId="259" xr:uid="{00000000-0005-0000-0000-00001E010000}"/>
    <cellStyle name="SS WAvg Measure" xfId="260" xr:uid="{00000000-0005-0000-0000-00001F010000}"/>
    <cellStyle name="Standard_BS14" xfId="261" xr:uid="{00000000-0005-0000-0000-000020010000}"/>
    <cellStyle name="StandardInput" xfId="262" xr:uid="{00000000-0005-0000-0000-000021010000}"/>
    <cellStyle name="Style 1" xfId="263" xr:uid="{00000000-0005-0000-0000-000022010000}"/>
    <cellStyle name="Style 2" xfId="264" xr:uid="{00000000-0005-0000-0000-000023010000}"/>
    <cellStyle name="Subtotal" xfId="265" xr:uid="{00000000-0005-0000-0000-000024010000}"/>
    <cellStyle name="Table Head" xfId="266" xr:uid="{00000000-0005-0000-0000-000025010000}"/>
    <cellStyle name="Table Source" xfId="267" xr:uid="{00000000-0005-0000-0000-000026010000}"/>
    <cellStyle name="Table Text" xfId="268" xr:uid="{00000000-0005-0000-0000-000027010000}"/>
    <cellStyle name="Table Title" xfId="269" xr:uid="{00000000-0005-0000-0000-000028010000}"/>
    <cellStyle name="Table Units" xfId="270" xr:uid="{00000000-0005-0000-0000-000029010000}"/>
    <cellStyle name="Text" xfId="271" xr:uid="{00000000-0005-0000-0000-00002A010000}"/>
    <cellStyle name="Text 1" xfId="272" xr:uid="{00000000-0005-0000-0000-00002B010000}"/>
    <cellStyle name="Text 2" xfId="273" xr:uid="{00000000-0005-0000-0000-00002C010000}"/>
    <cellStyle name="Text Head 1" xfId="274" xr:uid="{00000000-0005-0000-0000-00002D010000}"/>
    <cellStyle name="Text Head 2" xfId="275" xr:uid="{00000000-0005-0000-0000-00002E010000}"/>
    <cellStyle name="Text Indent 1" xfId="276" xr:uid="{00000000-0005-0000-0000-00002F010000}"/>
    <cellStyle name="Text Indent 2" xfId="277" xr:uid="{00000000-0005-0000-0000-000030010000}"/>
    <cellStyle name="Text_C049_2005_Act10_Section K" xfId="278" xr:uid="{00000000-0005-0000-0000-000031010000}"/>
    <cellStyle name="Tickmark" xfId="279" xr:uid="{00000000-0005-0000-0000-000032010000}"/>
    <cellStyle name="TOC 1" xfId="280" xr:uid="{00000000-0005-0000-0000-000033010000}"/>
    <cellStyle name="TOC 2" xfId="281" xr:uid="{00000000-0005-0000-0000-000034010000}"/>
    <cellStyle name="Undefiniert" xfId="282" xr:uid="{00000000-0005-0000-0000-000035010000}"/>
    <cellStyle name="UR" xfId="283" xr:uid="{00000000-0005-0000-0000-000036010000}"/>
    <cellStyle name="Wไhrung [0]_OPTIMIR1 (deutsch)" xfId="284" xr:uid="{00000000-0005-0000-0000-000037010000}"/>
    <cellStyle name="Wไhrung_OPTIMIR1 (deutsch)" xfId="285" xr:uid="{00000000-0005-0000-0000-000038010000}"/>
    <cellStyle name="เครื่องหมายจุลภาค [0]" xfId="286" xr:uid="{00000000-0005-0000-0000-00003C010000}"/>
    <cellStyle name="เครื่องหมายจุลภาค [1]" xfId="287" xr:uid="{00000000-0005-0000-0000-00003D010000}"/>
    <cellStyle name="เครื่องหมายจุลภาค_(K) working paper Q3'03" xfId="288" xr:uid="{00000000-0005-0000-0000-00003E010000}"/>
    <cellStyle name="เครื่องหมายสกุลเงิน [0]" xfId="289" xr:uid="{00000000-0005-0000-0000-00003F010000}"/>
    <cellStyle name="เครื่องหมายสกุลเงิน_1CONT" xfId="290" xr:uid="{00000000-0005-0000-0000-000040010000}"/>
    <cellStyle name="เชื่อมโยงหลายมิติ" xfId="291" xr:uid="{00000000-0005-0000-0000-000041010000}"/>
    <cellStyle name="ค@ฏ๋_1111D2111DQ2" xfId="292" xr:uid="{00000000-0005-0000-0000-000039010000}"/>
    <cellStyle name="คdคภฆ์[0]_1111D2111DQ2" xfId="293" xr:uid="{00000000-0005-0000-0000-00003A010000}"/>
    <cellStyle name="คdคภฆ์_1111D2111DQ1" xfId="294" xr:uid="{00000000-0005-0000-0000-00003B010000}"/>
    <cellStyle name="ณfน๔ [0]_Book1" xfId="295" xr:uid="{00000000-0005-0000-0000-000042010000}"/>
    <cellStyle name="ณfน๔_Book1" xfId="296" xr:uid="{00000000-0005-0000-0000-000043010000}"/>
    <cellStyle name="ตามการเชื่อมโยงหลายมิติ" xfId="297" xr:uid="{00000000-0005-0000-0000-000044010000}"/>
    <cellStyle name="น้บะภฒ_95" xfId="298" xr:uid="{00000000-0005-0000-0000-000045010000}"/>
    <cellStyle name="ปกติ 2" xfId="299" xr:uid="{00000000-0005-0000-0000-000046010000}"/>
    <cellStyle name="ปกติ 3" xfId="300" xr:uid="{00000000-0005-0000-0000-000047010000}"/>
    <cellStyle name="ปกติ 72" xfId="4" xr:uid="{00000000-0005-0000-0000-000048010000}"/>
    <cellStyle name="ปกติ_(C) review bank reconcile - Salee" xfId="301" xr:uid="{00000000-0005-0000-0000-000049010000}"/>
    <cellStyle name="ฤธถ [0]_95" xfId="302" xr:uid="{00000000-0005-0000-0000-00004A010000}"/>
    <cellStyle name="ฤธถ_95" xfId="303" xr:uid="{00000000-0005-0000-0000-00004B010000}"/>
    <cellStyle name="ล๋ศญ [0]_95" xfId="304" xr:uid="{00000000-0005-0000-0000-00004C010000}"/>
    <cellStyle name="ล๋ศญ_95" xfId="305" xr:uid="{00000000-0005-0000-0000-00004D010000}"/>
    <cellStyle name="วฅมุ_4ฟ๙ฝวภ๛" xfId="306" xr:uid="{00000000-0005-0000-0000-00004E010000}"/>
    <cellStyle name="_x001d_๐9_x000c_$_x0009__x000d__x0017_U_x0001_๘_x0004_–_x0006__x0007__x0001__x0001_" xfId="307" xr:uid="{00000000-0005-0000-0000-00004F010000}"/>
    <cellStyle name="一般_Book1" xfId="308" xr:uid="{00000000-0005-0000-0000-000050010000}"/>
  </cellStyles>
  <dxfs count="0"/>
  <tableStyles count="1" defaultTableStyle="TableStyleMedium9" defaultPivotStyle="PivotStyleLight16">
    <tableStyle name="Invisible" pivot="0" table="0" count="0" xr9:uid="{00000000-0011-0000-FFFF-FFFF00000000}"/>
  </tableStyles>
  <colors>
    <mruColors>
      <color rgb="FFFF66FF"/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7"/>
  <sheetViews>
    <sheetView showGridLines="0" view="pageBreakPreview" topLeftCell="A73" zoomScale="90" zoomScaleNormal="80" zoomScaleSheetLayoutView="90" workbookViewId="0">
      <selection activeCell="A77" sqref="A77"/>
    </sheetView>
  </sheetViews>
  <sheetFormatPr defaultColWidth="9.140625" defaultRowHeight="21.6" customHeight="1"/>
  <cols>
    <col min="1" max="1" width="38.28515625" style="19" customWidth="1"/>
    <col min="2" max="2" width="3.85546875" style="19" customWidth="1"/>
    <col min="3" max="3" width="8.42578125" style="19" customWidth="1"/>
    <col min="4" max="4" width="1.28515625" style="20" customWidth="1"/>
    <col min="5" max="5" width="13.7109375" style="20" customWidth="1"/>
    <col min="6" max="6" width="1.28515625" style="20" customWidth="1"/>
    <col min="7" max="7" width="13.7109375" style="19" customWidth="1"/>
    <col min="8" max="8" width="1.28515625" style="20" customWidth="1"/>
    <col min="9" max="9" width="13.7109375" style="20" customWidth="1"/>
    <col min="10" max="10" width="1.28515625" style="20" customWidth="1"/>
    <col min="11" max="11" width="14.85546875" style="19" customWidth="1"/>
    <col min="12" max="12" width="1.140625" style="20" customWidth="1"/>
    <col min="13" max="13" width="10.5703125" style="19" bestFit="1" customWidth="1"/>
    <col min="14" max="22" width="9.140625" style="16"/>
    <col min="23" max="23" width="12.42578125" style="16" bestFit="1" customWidth="1"/>
    <col min="24" max="16384" width="9.140625" style="16"/>
  </cols>
  <sheetData>
    <row r="1" spans="1:13" s="12" customFormat="1" ht="21.6" customHeight="1">
      <c r="A1" s="61" t="s">
        <v>47</v>
      </c>
      <c r="B1" s="3"/>
      <c r="C1" s="1"/>
      <c r="D1" s="2"/>
      <c r="E1" s="2"/>
      <c r="F1" s="2"/>
      <c r="G1" s="1"/>
      <c r="H1" s="2"/>
      <c r="I1" s="2"/>
      <c r="J1" s="2"/>
      <c r="K1" s="1"/>
      <c r="L1" s="89"/>
      <c r="M1" s="90"/>
    </row>
    <row r="2" spans="1:13" s="12" customFormat="1" ht="21.6" customHeight="1">
      <c r="A2" s="62" t="s">
        <v>0</v>
      </c>
      <c r="B2" s="3"/>
      <c r="C2" s="1"/>
      <c r="D2" s="2"/>
      <c r="E2" s="2"/>
      <c r="F2" s="2"/>
      <c r="G2" s="1"/>
      <c r="H2" s="2"/>
      <c r="I2" s="2"/>
      <c r="J2" s="2"/>
      <c r="K2" s="3"/>
      <c r="L2" s="89"/>
      <c r="M2" s="90"/>
    </row>
    <row r="3" spans="1:13" s="14" customFormat="1" ht="21.6" customHeight="1">
      <c r="A3" s="4" t="s">
        <v>105</v>
      </c>
      <c r="B3" s="4"/>
      <c r="C3" s="4"/>
      <c r="D3" s="4"/>
      <c r="E3" s="4"/>
      <c r="F3" s="4"/>
      <c r="G3" s="4"/>
      <c r="H3" s="4"/>
      <c r="I3" s="4"/>
      <c r="J3" s="4"/>
      <c r="K3" s="4"/>
      <c r="L3" s="20"/>
      <c r="M3" s="19"/>
    </row>
    <row r="4" spans="1:13" ht="21.6" customHeight="1">
      <c r="A4" s="1"/>
      <c r="B4" s="1"/>
      <c r="C4" s="1"/>
      <c r="D4" s="2"/>
      <c r="E4" s="2"/>
      <c r="F4" s="2"/>
      <c r="G4" s="1"/>
      <c r="H4" s="2"/>
      <c r="I4" s="2"/>
      <c r="J4" s="2"/>
      <c r="K4" s="21" t="s">
        <v>92</v>
      </c>
    </row>
    <row r="5" spans="1:13" ht="21.6" customHeight="1">
      <c r="A5" s="1"/>
      <c r="B5" s="1"/>
      <c r="C5" s="1"/>
      <c r="D5" s="2"/>
      <c r="E5" s="195" t="s">
        <v>28</v>
      </c>
      <c r="F5" s="195"/>
      <c r="G5" s="195"/>
      <c r="H5" s="2"/>
      <c r="I5" s="195" t="s">
        <v>29</v>
      </c>
      <c r="J5" s="195"/>
      <c r="K5" s="195"/>
    </row>
    <row r="6" spans="1:13" ht="21.6" customHeight="1">
      <c r="A6" s="1"/>
      <c r="B6" s="1"/>
      <c r="C6" s="87" t="s">
        <v>1</v>
      </c>
      <c r="D6" s="63"/>
      <c r="E6" s="64" t="s">
        <v>106</v>
      </c>
      <c r="F6" s="63"/>
      <c r="G6" s="64" t="s">
        <v>84</v>
      </c>
      <c r="H6" s="41"/>
      <c r="I6" s="64" t="s">
        <v>106</v>
      </c>
      <c r="J6" s="41"/>
      <c r="K6" s="64" t="s">
        <v>84</v>
      </c>
      <c r="L6" s="41"/>
    </row>
    <row r="7" spans="1:13" ht="21.6" customHeight="1">
      <c r="A7" s="1"/>
      <c r="B7" s="1"/>
      <c r="C7" s="42"/>
      <c r="D7" s="63"/>
      <c r="E7" s="42" t="s">
        <v>93</v>
      </c>
      <c r="F7" s="63"/>
      <c r="G7" s="42" t="s">
        <v>85</v>
      </c>
      <c r="H7" s="41"/>
      <c r="I7" s="42" t="s">
        <v>93</v>
      </c>
      <c r="J7" s="41"/>
      <c r="K7" s="42" t="s">
        <v>85</v>
      </c>
      <c r="L7" s="41"/>
    </row>
    <row r="8" spans="1:13" ht="21.6" customHeight="1">
      <c r="A8" s="1"/>
      <c r="B8" s="1"/>
      <c r="C8" s="42"/>
      <c r="D8" s="63"/>
      <c r="E8" s="42" t="s">
        <v>94</v>
      </c>
      <c r="F8" s="63"/>
      <c r="G8" s="42"/>
      <c r="H8" s="41"/>
      <c r="I8" s="42" t="s">
        <v>94</v>
      </c>
      <c r="J8" s="41"/>
      <c r="K8" s="42"/>
      <c r="L8" s="41"/>
    </row>
    <row r="9" spans="1:13" ht="21.6" customHeight="1">
      <c r="A9" s="65" t="s">
        <v>2</v>
      </c>
    </row>
    <row r="10" spans="1:13" ht="21.6" customHeight="1">
      <c r="A10" s="65" t="s">
        <v>3</v>
      </c>
      <c r="C10" s="66"/>
      <c r="D10" s="24"/>
      <c r="E10" s="24"/>
      <c r="F10" s="24"/>
    </row>
    <row r="11" spans="1:13" ht="21.6" customHeight="1">
      <c r="A11" s="19" t="s">
        <v>4</v>
      </c>
      <c r="C11" s="93">
        <v>5</v>
      </c>
      <c r="D11" s="24"/>
      <c r="E11" s="47">
        <v>97468</v>
      </c>
      <c r="F11" s="47"/>
      <c r="G11" s="94">
        <v>1919</v>
      </c>
      <c r="H11" s="95"/>
      <c r="I11" s="95">
        <v>95970</v>
      </c>
      <c r="J11" s="95"/>
      <c r="K11" s="96">
        <v>959</v>
      </c>
    </row>
    <row r="12" spans="1:13" ht="21.6" customHeight="1">
      <c r="A12" s="19" t="s">
        <v>87</v>
      </c>
      <c r="C12" s="66"/>
      <c r="D12" s="24"/>
      <c r="E12" s="47">
        <v>4880</v>
      </c>
      <c r="F12" s="47"/>
      <c r="G12" s="95">
        <v>0</v>
      </c>
      <c r="H12" s="95"/>
      <c r="I12" s="95">
        <v>1</v>
      </c>
      <c r="J12" s="95"/>
      <c r="K12" s="95">
        <v>0</v>
      </c>
    </row>
    <row r="13" spans="1:13" ht="21.6" customHeight="1">
      <c r="A13" s="19" t="s">
        <v>116</v>
      </c>
      <c r="C13" s="66"/>
      <c r="D13" s="24"/>
      <c r="E13" s="47">
        <v>8556</v>
      </c>
      <c r="F13" s="47"/>
      <c r="G13" s="95">
        <v>0</v>
      </c>
      <c r="H13" s="95"/>
      <c r="I13" s="95">
        <v>11</v>
      </c>
      <c r="J13" s="95"/>
      <c r="K13" s="95">
        <v>0</v>
      </c>
    </row>
    <row r="14" spans="1:13" ht="21.6" customHeight="1">
      <c r="A14" s="67" t="s">
        <v>60</v>
      </c>
      <c r="B14" s="67"/>
      <c r="C14" s="66"/>
      <c r="D14" s="24"/>
      <c r="E14" s="97">
        <v>6376</v>
      </c>
      <c r="F14" s="47"/>
      <c r="G14" s="94">
        <v>76</v>
      </c>
      <c r="H14" s="95"/>
      <c r="I14" s="98">
        <f>5058-11</f>
        <v>5047</v>
      </c>
      <c r="J14" s="95"/>
      <c r="K14" s="96">
        <v>41</v>
      </c>
    </row>
    <row r="15" spans="1:13" ht="21.6" customHeight="1">
      <c r="A15" s="65" t="s">
        <v>5</v>
      </c>
      <c r="C15" s="66"/>
      <c r="D15" s="24"/>
      <c r="E15" s="99">
        <f>SUM(E11:E14)</f>
        <v>117280</v>
      </c>
      <c r="F15" s="47"/>
      <c r="G15" s="99">
        <f>SUM(G11:G14)</f>
        <v>1995</v>
      </c>
      <c r="H15" s="44"/>
      <c r="I15" s="99">
        <f>SUM(I11:I14)</f>
        <v>101029</v>
      </c>
      <c r="J15" s="44"/>
      <c r="K15" s="99">
        <f>SUM(K11:K14)</f>
        <v>1000</v>
      </c>
    </row>
    <row r="16" spans="1:13" ht="21.6" customHeight="1">
      <c r="A16" s="65" t="s">
        <v>6</v>
      </c>
      <c r="C16" s="66"/>
      <c r="D16" s="24"/>
      <c r="E16" s="47"/>
      <c r="F16" s="47"/>
      <c r="G16" s="94"/>
      <c r="H16" s="95"/>
      <c r="I16" s="95"/>
      <c r="J16" s="95"/>
      <c r="K16" s="96"/>
    </row>
    <row r="17" spans="1:11" ht="21.6" customHeight="1">
      <c r="A17" s="67" t="s">
        <v>27</v>
      </c>
      <c r="C17" s="66"/>
      <c r="D17" s="24"/>
      <c r="E17" s="95">
        <v>0</v>
      </c>
      <c r="F17" s="47"/>
      <c r="G17" s="95">
        <v>0</v>
      </c>
      <c r="H17" s="95"/>
      <c r="I17" s="95">
        <v>1000</v>
      </c>
      <c r="J17" s="95"/>
      <c r="K17" s="96">
        <v>1000</v>
      </c>
    </row>
    <row r="18" spans="1:11" ht="21.6" customHeight="1">
      <c r="A18" s="67" t="s">
        <v>122</v>
      </c>
      <c r="C18" s="93">
        <v>6</v>
      </c>
      <c r="D18" s="24"/>
      <c r="E18" s="95">
        <v>0</v>
      </c>
      <c r="F18" s="47"/>
      <c r="G18" s="95">
        <v>0</v>
      </c>
      <c r="H18" s="95"/>
      <c r="I18" s="95">
        <v>2303606</v>
      </c>
      <c r="J18" s="95"/>
      <c r="K18" s="96">
        <v>0</v>
      </c>
    </row>
    <row r="19" spans="1:11" ht="21.6" customHeight="1">
      <c r="A19" s="67" t="s">
        <v>114</v>
      </c>
      <c r="C19" s="93">
        <v>7</v>
      </c>
      <c r="D19" s="24"/>
      <c r="E19" s="95">
        <v>2290507</v>
      </c>
      <c r="F19" s="47"/>
      <c r="G19" s="95">
        <v>0</v>
      </c>
      <c r="H19" s="95"/>
      <c r="I19" s="95">
        <v>0</v>
      </c>
      <c r="J19" s="95"/>
      <c r="K19" s="96">
        <v>0</v>
      </c>
    </row>
    <row r="20" spans="1:11" ht="21.6" customHeight="1">
      <c r="A20" s="67" t="s">
        <v>121</v>
      </c>
      <c r="C20" s="93"/>
      <c r="D20" s="24"/>
      <c r="E20" s="95">
        <v>924</v>
      </c>
      <c r="F20" s="47"/>
      <c r="G20" s="95">
        <v>0</v>
      </c>
      <c r="H20" s="95"/>
      <c r="I20" s="95">
        <v>0</v>
      </c>
      <c r="J20" s="95"/>
      <c r="K20" s="96">
        <v>0</v>
      </c>
    </row>
    <row r="21" spans="1:11" ht="21.6" customHeight="1">
      <c r="A21" s="19" t="s">
        <v>26</v>
      </c>
      <c r="B21" s="67"/>
      <c r="C21" s="66"/>
      <c r="D21" s="24"/>
      <c r="E21" s="97">
        <v>18304</v>
      </c>
      <c r="F21" s="47"/>
      <c r="G21" s="98">
        <v>1214</v>
      </c>
      <c r="H21" s="95"/>
      <c r="I21" s="98">
        <v>18258</v>
      </c>
      <c r="J21" s="95"/>
      <c r="K21" s="100">
        <v>1186</v>
      </c>
    </row>
    <row r="22" spans="1:11" ht="21.6" customHeight="1">
      <c r="A22" s="65" t="s">
        <v>7</v>
      </c>
      <c r="C22" s="66"/>
      <c r="D22" s="24"/>
      <c r="E22" s="101">
        <f>SUM(E17:E21)</f>
        <v>2309735</v>
      </c>
      <c r="F22" s="47"/>
      <c r="G22" s="101">
        <f>SUM(G17:G21)</f>
        <v>1214</v>
      </c>
      <c r="H22" s="44"/>
      <c r="I22" s="101">
        <f>SUM(I17:I21)</f>
        <v>2322864</v>
      </c>
      <c r="J22" s="44"/>
      <c r="K22" s="101">
        <f>SUM(K17:K21)</f>
        <v>2186</v>
      </c>
    </row>
    <row r="23" spans="1:11" ht="21.6" customHeight="1" thickBot="1">
      <c r="A23" s="65" t="s">
        <v>8</v>
      </c>
      <c r="E23" s="102">
        <f>E22+E15</f>
        <v>2427015</v>
      </c>
      <c r="F23" s="44"/>
      <c r="G23" s="102">
        <f>G22+G15</f>
        <v>3209</v>
      </c>
      <c r="H23" s="44"/>
      <c r="I23" s="102">
        <f>I22+I15</f>
        <v>2423893</v>
      </c>
      <c r="J23" s="44"/>
      <c r="K23" s="102">
        <f>K22+K15</f>
        <v>3186</v>
      </c>
    </row>
    <row r="24" spans="1:11" ht="21.6" customHeight="1" thickTop="1">
      <c r="A24" s="65"/>
      <c r="G24" s="55"/>
      <c r="H24" s="55"/>
      <c r="I24" s="55"/>
      <c r="J24" s="55"/>
      <c r="K24" s="55"/>
    </row>
    <row r="25" spans="1:11" ht="21.6" customHeight="1">
      <c r="A25" s="68" t="s">
        <v>9</v>
      </c>
      <c r="G25" s="55"/>
      <c r="H25" s="55"/>
      <c r="I25" s="55"/>
      <c r="J25" s="55"/>
      <c r="K25" s="55"/>
    </row>
    <row r="26" spans="1:11" ht="21.6" customHeight="1">
      <c r="A26" s="68"/>
      <c r="G26" s="55"/>
      <c r="H26" s="55"/>
      <c r="I26" s="55"/>
      <c r="J26" s="55"/>
      <c r="K26" s="55"/>
    </row>
    <row r="27" spans="1:11" ht="21.6" customHeight="1">
      <c r="A27" s="68"/>
      <c r="G27" s="55"/>
      <c r="H27" s="55"/>
      <c r="I27" s="55"/>
      <c r="J27" s="55"/>
      <c r="K27" s="55"/>
    </row>
    <row r="28" spans="1:11" ht="21.6" customHeight="1">
      <c r="A28" s="68"/>
      <c r="G28" s="55"/>
      <c r="H28" s="55"/>
      <c r="I28" s="55"/>
      <c r="J28" s="55"/>
      <c r="K28" s="55"/>
    </row>
    <row r="29" spans="1:11" ht="21.6" customHeight="1">
      <c r="A29" s="68"/>
      <c r="G29" s="55"/>
      <c r="H29" s="55"/>
      <c r="I29" s="55"/>
      <c r="J29" s="55"/>
      <c r="K29" s="55"/>
    </row>
    <row r="30" spans="1:11" ht="21.6" customHeight="1">
      <c r="A30" s="68"/>
      <c r="G30" s="55"/>
      <c r="H30" s="55"/>
      <c r="I30" s="55"/>
      <c r="J30" s="55"/>
      <c r="K30" s="55"/>
    </row>
    <row r="31" spans="1:11" ht="21.6" customHeight="1">
      <c r="A31" s="68"/>
      <c r="G31" s="55"/>
      <c r="H31" s="55"/>
      <c r="I31" s="55"/>
      <c r="J31" s="55"/>
      <c r="K31" s="55"/>
    </row>
    <row r="32" spans="1:11" ht="21.6" customHeight="1">
      <c r="A32" s="68"/>
      <c r="G32" s="55"/>
      <c r="H32" s="55"/>
      <c r="I32" s="55"/>
      <c r="J32" s="55"/>
      <c r="K32" s="55"/>
    </row>
    <row r="33" spans="1:13" ht="21.6" customHeight="1">
      <c r="A33" s="68"/>
      <c r="G33" s="55"/>
      <c r="H33" s="55"/>
      <c r="I33" s="55"/>
      <c r="J33" s="55"/>
      <c r="K33" s="55"/>
    </row>
    <row r="34" spans="1:13" ht="21.6" customHeight="1">
      <c r="A34" s="68"/>
      <c r="G34" s="55"/>
      <c r="H34" s="55"/>
      <c r="I34" s="55"/>
      <c r="J34" s="55"/>
      <c r="K34" s="55"/>
    </row>
    <row r="35" spans="1:13" ht="21.6" customHeight="1">
      <c r="A35" s="68"/>
      <c r="G35" s="55"/>
      <c r="H35" s="55"/>
      <c r="I35" s="55"/>
      <c r="J35" s="55"/>
      <c r="K35" s="55"/>
    </row>
    <row r="36" spans="1:13" ht="21.6" customHeight="1">
      <c r="A36" s="68"/>
      <c r="G36" s="55"/>
      <c r="H36" s="55"/>
      <c r="I36" s="55"/>
      <c r="J36" s="55"/>
      <c r="K36" s="55"/>
    </row>
    <row r="38" spans="1:13" ht="21.6" customHeight="1">
      <c r="A38" s="89" t="s">
        <v>43</v>
      </c>
      <c r="B38" s="89"/>
      <c r="C38" s="89"/>
      <c r="D38" s="89"/>
      <c r="E38" s="118"/>
      <c r="F38" s="89"/>
      <c r="G38" s="89"/>
      <c r="H38" s="89"/>
      <c r="I38" s="118"/>
      <c r="J38" s="89"/>
      <c r="K38" s="89"/>
      <c r="L38" s="89"/>
    </row>
    <row r="39" spans="1:13" ht="21.6" customHeight="1">
      <c r="L39" s="41"/>
    </row>
    <row r="41" spans="1:13" ht="21.6" customHeight="1">
      <c r="A41" s="19" t="s">
        <v>44</v>
      </c>
      <c r="G41" s="199" t="s">
        <v>54</v>
      </c>
      <c r="H41" s="199"/>
      <c r="I41" s="199"/>
      <c r="J41" s="199"/>
      <c r="K41" s="199"/>
      <c r="L41" s="199"/>
      <c r="M41" s="199"/>
    </row>
    <row r="42" spans="1:13" ht="21.6" customHeight="1">
      <c r="A42" s="20" t="s">
        <v>46</v>
      </c>
      <c r="G42" s="198" t="s">
        <v>55</v>
      </c>
      <c r="H42" s="198"/>
      <c r="I42" s="198"/>
      <c r="J42" s="198"/>
      <c r="K42" s="198"/>
      <c r="L42" s="198"/>
      <c r="M42" s="198"/>
    </row>
    <row r="43" spans="1:13" ht="21.6" customHeight="1">
      <c r="A43" s="20"/>
      <c r="G43" s="89"/>
      <c r="H43" s="89"/>
      <c r="I43" s="118"/>
      <c r="J43" s="89"/>
      <c r="K43" s="89"/>
      <c r="L43" s="89"/>
      <c r="M43" s="89"/>
    </row>
    <row r="44" spans="1:13" ht="21.6" customHeight="1">
      <c r="A44" s="196" t="s">
        <v>48</v>
      </c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</row>
    <row r="45" spans="1:13" ht="21.6" customHeight="1">
      <c r="A45" s="61" t="str">
        <f>A1</f>
        <v>บริษัท เรียล เอสเตท เอกซ์โพเนนเชียล จำกัด และบริษัทย่อย</v>
      </c>
      <c r="B45" s="3"/>
      <c r="C45" s="1"/>
      <c r="D45" s="2"/>
      <c r="E45" s="2"/>
      <c r="F45" s="2"/>
      <c r="G45" s="1"/>
      <c r="H45" s="2"/>
      <c r="I45" s="2"/>
      <c r="J45" s="2"/>
      <c r="K45" s="1"/>
      <c r="L45" s="89"/>
    </row>
    <row r="46" spans="1:13" ht="21.6" customHeight="1">
      <c r="A46" s="62" t="s">
        <v>10</v>
      </c>
      <c r="B46" s="3"/>
      <c r="C46" s="1"/>
      <c r="D46" s="2"/>
      <c r="E46" s="2"/>
      <c r="F46" s="2"/>
      <c r="G46" s="1"/>
      <c r="H46" s="2"/>
      <c r="I46" s="2"/>
      <c r="J46" s="2"/>
      <c r="K46" s="3"/>
      <c r="L46" s="89"/>
    </row>
    <row r="47" spans="1:13" ht="21.6" customHeight="1">
      <c r="A47" s="4" t="str">
        <f>A3</f>
        <v>ณ วันที่ 30 กันยายน 2566</v>
      </c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3" ht="21.6" customHeight="1">
      <c r="A48" s="1"/>
      <c r="B48" s="1"/>
      <c r="C48" s="1"/>
      <c r="D48" s="2"/>
      <c r="E48" s="2"/>
      <c r="F48" s="2"/>
      <c r="G48" s="1"/>
      <c r="H48" s="2"/>
      <c r="I48" s="2"/>
      <c r="J48" s="2"/>
      <c r="K48" s="21" t="s">
        <v>92</v>
      </c>
    </row>
    <row r="49" spans="1:13" ht="21.6" customHeight="1">
      <c r="A49" s="1"/>
      <c r="B49" s="1"/>
      <c r="C49" s="1"/>
      <c r="D49" s="2"/>
      <c r="E49" s="195" t="s">
        <v>28</v>
      </c>
      <c r="F49" s="195"/>
      <c r="G49" s="195"/>
      <c r="H49" s="49"/>
      <c r="I49" s="195" t="s">
        <v>29</v>
      </c>
      <c r="J49" s="195"/>
      <c r="K49" s="195"/>
    </row>
    <row r="50" spans="1:13" ht="21.6" customHeight="1">
      <c r="A50" s="1"/>
      <c r="B50" s="1"/>
      <c r="C50" s="87" t="s">
        <v>1</v>
      </c>
      <c r="D50" s="63"/>
      <c r="E50" s="64" t="s">
        <v>106</v>
      </c>
      <c r="F50" s="63"/>
      <c r="G50" s="64" t="s">
        <v>84</v>
      </c>
      <c r="H50" s="42"/>
      <c r="I50" s="64" t="s">
        <v>106</v>
      </c>
      <c r="J50" s="42"/>
      <c r="K50" s="64" t="s">
        <v>84</v>
      </c>
      <c r="L50" s="41"/>
    </row>
    <row r="51" spans="1:13" ht="21.6" customHeight="1">
      <c r="A51" s="1"/>
      <c r="B51" s="1"/>
      <c r="C51" s="42"/>
      <c r="D51" s="63"/>
      <c r="E51" s="42" t="s">
        <v>93</v>
      </c>
      <c r="F51" s="63"/>
      <c r="G51" s="42" t="s">
        <v>85</v>
      </c>
      <c r="H51" s="42"/>
      <c r="I51" s="42" t="s">
        <v>93</v>
      </c>
      <c r="J51" s="42"/>
      <c r="K51" s="42" t="s">
        <v>85</v>
      </c>
      <c r="L51" s="41"/>
    </row>
    <row r="52" spans="1:13" ht="21.6" customHeight="1">
      <c r="A52" s="1"/>
      <c r="B52" s="1"/>
      <c r="C52" s="42"/>
      <c r="D52" s="63"/>
      <c r="E52" s="42" t="s">
        <v>94</v>
      </c>
      <c r="F52" s="63"/>
      <c r="G52" s="42"/>
      <c r="H52" s="42"/>
      <c r="I52" s="42" t="s">
        <v>94</v>
      </c>
      <c r="J52" s="42"/>
      <c r="K52" s="42"/>
      <c r="L52" s="41"/>
    </row>
    <row r="53" spans="1:13" ht="21.6" customHeight="1">
      <c r="A53" s="65" t="s">
        <v>11</v>
      </c>
    </row>
    <row r="54" spans="1:13" ht="21.6" customHeight="1">
      <c r="A54" s="65" t="s">
        <v>12</v>
      </c>
      <c r="C54" s="66"/>
    </row>
    <row r="55" spans="1:13" ht="21.6" customHeight="1">
      <c r="A55" s="67" t="s">
        <v>72</v>
      </c>
      <c r="B55" s="67"/>
      <c r="C55" s="121">
        <v>8</v>
      </c>
      <c r="D55" s="24"/>
      <c r="E55" s="47">
        <v>90190</v>
      </c>
      <c r="F55" s="47"/>
      <c r="G55" s="94">
        <v>6065</v>
      </c>
      <c r="H55" s="95"/>
      <c r="I55" s="95">
        <v>88203</v>
      </c>
      <c r="J55" s="95"/>
      <c r="K55" s="94">
        <v>5929</v>
      </c>
    </row>
    <row r="56" spans="1:13" s="131" customFormat="1" ht="21.6" customHeight="1">
      <c r="A56" s="67" t="s">
        <v>117</v>
      </c>
      <c r="B56" s="67"/>
      <c r="C56" s="121"/>
      <c r="D56" s="24"/>
      <c r="E56" s="47">
        <v>1318</v>
      </c>
      <c r="F56" s="47"/>
      <c r="G56" s="94">
        <v>0</v>
      </c>
      <c r="H56" s="95"/>
      <c r="I56" s="95">
        <v>0</v>
      </c>
      <c r="J56" s="95"/>
      <c r="K56" s="94">
        <v>0</v>
      </c>
      <c r="L56" s="129"/>
      <c r="M56" s="130"/>
    </row>
    <row r="57" spans="1:13" ht="21.6" customHeight="1">
      <c r="A57" s="19" t="s">
        <v>59</v>
      </c>
      <c r="B57" s="67"/>
      <c r="C57" s="121">
        <v>4</v>
      </c>
      <c r="D57" s="24"/>
      <c r="E57" s="97">
        <v>2500</v>
      </c>
      <c r="F57" s="47"/>
      <c r="G57" s="94">
        <v>1000</v>
      </c>
      <c r="H57" s="95"/>
      <c r="I57" s="94">
        <v>2500</v>
      </c>
      <c r="J57" s="95"/>
      <c r="K57" s="94">
        <v>1000</v>
      </c>
    </row>
    <row r="58" spans="1:13" ht="21" customHeight="1">
      <c r="A58" s="65" t="s">
        <v>13</v>
      </c>
      <c r="C58" s="66"/>
      <c r="D58" s="24"/>
      <c r="E58" s="103">
        <f t="shared" ref="E58" si="0">SUM(E55:E57)</f>
        <v>94008</v>
      </c>
      <c r="F58" s="45"/>
      <c r="G58" s="103">
        <f>SUM(G55:G57)</f>
        <v>7065</v>
      </c>
      <c r="H58" s="45"/>
      <c r="I58" s="103">
        <f t="shared" ref="I58" si="1">SUM(I55:I57)</f>
        <v>90703</v>
      </c>
      <c r="J58" s="45"/>
      <c r="K58" s="103">
        <f>SUM(K55:K57)</f>
        <v>6929</v>
      </c>
    </row>
    <row r="59" spans="1:13" ht="21.6" customHeight="1">
      <c r="A59" s="65" t="s">
        <v>115</v>
      </c>
      <c r="B59" s="67"/>
      <c r="C59" s="121"/>
      <c r="D59" s="24"/>
      <c r="E59" s="47"/>
      <c r="F59" s="47"/>
      <c r="G59" s="94">
        <v>0</v>
      </c>
      <c r="H59" s="95"/>
      <c r="I59" s="95"/>
      <c r="J59" s="95"/>
      <c r="K59" s="94">
        <v>0</v>
      </c>
    </row>
    <row r="60" spans="1:13" ht="21.6" customHeight="1">
      <c r="A60" s="67" t="s">
        <v>136</v>
      </c>
      <c r="B60" s="67"/>
      <c r="C60" s="121">
        <v>9</v>
      </c>
      <c r="D60" s="24"/>
      <c r="E60" s="97">
        <v>2405223</v>
      </c>
      <c r="F60" s="47"/>
      <c r="G60" s="94">
        <v>0</v>
      </c>
      <c r="H60" s="95"/>
      <c r="I60" s="94">
        <v>2405223</v>
      </c>
      <c r="J60" s="95"/>
      <c r="K60" s="94">
        <v>0</v>
      </c>
    </row>
    <row r="61" spans="1:13" ht="21" customHeight="1">
      <c r="A61" s="65" t="s">
        <v>119</v>
      </c>
      <c r="C61" s="66"/>
      <c r="D61" s="24"/>
      <c r="E61" s="103">
        <f>SUM(E59:E60)</f>
        <v>2405223</v>
      </c>
      <c r="F61" s="45"/>
      <c r="G61" s="103">
        <f>SUM(G59:G60)</f>
        <v>0</v>
      </c>
      <c r="H61" s="45"/>
      <c r="I61" s="103">
        <f>SUM(I59:I60)</f>
        <v>2405223</v>
      </c>
      <c r="J61" s="45"/>
      <c r="K61" s="103">
        <f>SUM(K59:K60)</f>
        <v>0</v>
      </c>
    </row>
    <row r="62" spans="1:13" ht="21.6" customHeight="1">
      <c r="A62" s="65" t="s">
        <v>14</v>
      </c>
      <c r="C62" s="66"/>
      <c r="E62" s="103">
        <f>E58+E61</f>
        <v>2499231</v>
      </c>
      <c r="F62" s="45"/>
      <c r="G62" s="103">
        <f>G58+G61</f>
        <v>7065</v>
      </c>
      <c r="H62" s="45"/>
      <c r="I62" s="103">
        <f>I58+I61</f>
        <v>2495926</v>
      </c>
      <c r="J62" s="45"/>
      <c r="K62" s="103">
        <f>K58+K61</f>
        <v>6929</v>
      </c>
    </row>
    <row r="63" spans="1:13" ht="21.6" customHeight="1">
      <c r="A63" s="65"/>
      <c r="C63" s="66"/>
      <c r="E63" s="95"/>
      <c r="F63" s="95"/>
      <c r="G63" s="47"/>
      <c r="H63" s="47"/>
      <c r="I63" s="47"/>
      <c r="J63" s="47"/>
      <c r="K63" s="47"/>
    </row>
    <row r="64" spans="1:13" ht="18" customHeight="1">
      <c r="A64" s="65" t="s">
        <v>15</v>
      </c>
      <c r="C64" s="66"/>
      <c r="E64" s="95"/>
      <c r="F64" s="95"/>
      <c r="G64" s="94"/>
      <c r="H64" s="95"/>
      <c r="I64" s="95"/>
      <c r="J64" s="95"/>
      <c r="K64" s="96"/>
    </row>
    <row r="65" spans="1:11" ht="18" customHeight="1">
      <c r="A65" s="19" t="s">
        <v>16</v>
      </c>
      <c r="C65" s="66"/>
      <c r="D65" s="24"/>
      <c r="E65" s="47"/>
      <c r="F65" s="47"/>
      <c r="G65" s="94"/>
      <c r="H65" s="95"/>
      <c r="I65" s="95"/>
      <c r="J65" s="95"/>
      <c r="K65" s="96"/>
    </row>
    <row r="66" spans="1:11" ht="21.6" customHeight="1">
      <c r="A66" s="19" t="s">
        <v>17</v>
      </c>
      <c r="B66" s="67"/>
      <c r="C66" s="66"/>
      <c r="E66" s="95"/>
      <c r="F66" s="95"/>
      <c r="G66" s="94"/>
      <c r="H66" s="95"/>
      <c r="I66" s="95"/>
      <c r="J66" s="95"/>
      <c r="K66" s="96"/>
    </row>
    <row r="67" spans="1:11" ht="21.6" customHeight="1" thickBot="1">
      <c r="A67" s="19" t="s">
        <v>61</v>
      </c>
      <c r="B67" s="67"/>
      <c r="C67" s="66"/>
      <c r="E67" s="104">
        <v>1000</v>
      </c>
      <c r="F67" s="95"/>
      <c r="G67" s="105">
        <v>1000</v>
      </c>
      <c r="H67" s="46"/>
      <c r="I67" s="105">
        <v>1000</v>
      </c>
      <c r="J67" s="46"/>
      <c r="K67" s="105">
        <v>1000</v>
      </c>
    </row>
    <row r="68" spans="1:11" ht="21.6" customHeight="1" thickTop="1">
      <c r="A68" s="19" t="s">
        <v>41</v>
      </c>
      <c r="B68" s="90"/>
      <c r="C68" s="66"/>
      <c r="D68" s="24"/>
      <c r="E68" s="47"/>
      <c r="F68" s="47"/>
      <c r="G68" s="46"/>
      <c r="H68" s="46"/>
      <c r="I68" s="46"/>
      <c r="J68" s="46"/>
      <c r="K68" s="46"/>
    </row>
    <row r="69" spans="1:11" ht="21.6" customHeight="1">
      <c r="A69" s="19" t="s">
        <v>61</v>
      </c>
      <c r="B69" s="90"/>
      <c r="C69" s="66"/>
      <c r="D69" s="24"/>
      <c r="E69" s="47">
        <v>1000</v>
      </c>
      <c r="F69" s="47"/>
      <c r="G69" s="46">
        <v>1000</v>
      </c>
      <c r="H69" s="46"/>
      <c r="I69" s="46">
        <v>1000</v>
      </c>
      <c r="J69" s="46"/>
      <c r="K69" s="46">
        <v>1000</v>
      </c>
    </row>
    <row r="70" spans="1:11" ht="21.6" customHeight="1">
      <c r="A70" s="19" t="s">
        <v>64</v>
      </c>
      <c r="B70" s="90"/>
      <c r="C70" s="66"/>
      <c r="D70" s="24"/>
      <c r="E70" s="97">
        <f>'CE-Conso'!F25</f>
        <v>-73216</v>
      </c>
      <c r="F70" s="47"/>
      <c r="G70" s="100">
        <v>-4856</v>
      </c>
      <c r="H70" s="46"/>
      <c r="I70" s="100">
        <f>'CE-Company'!F25</f>
        <v>-73033</v>
      </c>
      <c r="J70" s="100"/>
      <c r="K70" s="100">
        <v>-4743</v>
      </c>
    </row>
    <row r="71" spans="1:11" ht="21.6" customHeight="1">
      <c r="A71" s="73" t="s">
        <v>66</v>
      </c>
      <c r="B71" s="62"/>
      <c r="C71" s="88"/>
      <c r="D71" s="42"/>
      <c r="E71" s="106">
        <f t="shared" ref="E71" si="2">SUM(E69:E70)</f>
        <v>-72216</v>
      </c>
      <c r="F71" s="44"/>
      <c r="G71" s="106">
        <f>SUM(G69:G70)</f>
        <v>-3856</v>
      </c>
      <c r="H71" s="44"/>
      <c r="I71" s="106">
        <f>SUM(I69:I70)</f>
        <v>-72033</v>
      </c>
      <c r="J71" s="44"/>
      <c r="K71" s="106">
        <f>SUM(K69:K70)</f>
        <v>-3743</v>
      </c>
    </row>
    <row r="72" spans="1:11" ht="21.6" customHeight="1" thickBot="1">
      <c r="A72" s="65" t="s">
        <v>18</v>
      </c>
      <c r="C72" s="66"/>
      <c r="E72" s="107">
        <f>SUM(E71,E62)</f>
        <v>2427015</v>
      </c>
      <c r="F72" s="44"/>
      <c r="G72" s="107">
        <f>SUM(G71,G62)</f>
        <v>3209</v>
      </c>
      <c r="H72" s="44"/>
      <c r="I72" s="108">
        <f>SUM(I71,I62)</f>
        <v>2423893</v>
      </c>
      <c r="J72" s="44"/>
      <c r="K72" s="107">
        <f>SUM(K71,K62)</f>
        <v>3186</v>
      </c>
    </row>
    <row r="73" spans="1:11" ht="21.6" customHeight="1" thickTop="1">
      <c r="A73" s="65"/>
      <c r="C73" s="66"/>
      <c r="E73" s="46">
        <f>E72-E23</f>
        <v>0</v>
      </c>
      <c r="F73" s="46"/>
      <c r="G73" s="46">
        <f>G72-G23</f>
        <v>0</v>
      </c>
      <c r="H73" s="46"/>
      <c r="I73" s="46">
        <f>I72-I23</f>
        <v>0</v>
      </c>
      <c r="J73" s="46"/>
      <c r="K73" s="46">
        <f>K72-K23</f>
        <v>0</v>
      </c>
    </row>
    <row r="74" spans="1:11" ht="21.6" customHeight="1">
      <c r="A74" s="68" t="s">
        <v>9</v>
      </c>
      <c r="B74" s="20"/>
      <c r="C74" s="38"/>
      <c r="D74" s="38"/>
      <c r="E74" s="38"/>
      <c r="F74" s="38"/>
      <c r="G74" s="20"/>
    </row>
    <row r="75" spans="1:11" ht="21.6" customHeight="1">
      <c r="A75" s="68"/>
      <c r="B75" s="20"/>
      <c r="C75" s="38"/>
      <c r="D75" s="38"/>
      <c r="E75" s="38"/>
      <c r="F75" s="38"/>
      <c r="G75" s="20"/>
    </row>
    <row r="76" spans="1:11" ht="21.6" customHeight="1">
      <c r="A76" s="68"/>
      <c r="B76" s="20"/>
      <c r="C76" s="38"/>
      <c r="D76" s="38"/>
      <c r="E76" s="38"/>
      <c r="F76" s="38"/>
      <c r="G76" s="20"/>
    </row>
    <row r="77" spans="1:11" ht="21.6" customHeight="1">
      <c r="A77" s="68"/>
      <c r="B77" s="20"/>
      <c r="C77" s="38"/>
      <c r="D77" s="38"/>
      <c r="E77" s="38"/>
      <c r="F77" s="38"/>
      <c r="G77" s="20"/>
    </row>
    <row r="78" spans="1:11" ht="21.6" customHeight="1">
      <c r="A78" s="68"/>
      <c r="B78" s="20"/>
      <c r="C78" s="38"/>
      <c r="D78" s="38"/>
      <c r="E78" s="38"/>
      <c r="F78" s="38"/>
      <c r="G78" s="20"/>
    </row>
    <row r="79" spans="1:11" ht="21.6" customHeight="1">
      <c r="A79" s="68"/>
      <c r="B79" s="20"/>
      <c r="C79" s="38"/>
      <c r="D79" s="38"/>
      <c r="E79" s="38"/>
      <c r="F79" s="38"/>
      <c r="G79" s="20"/>
    </row>
    <row r="80" spans="1:11" ht="21.6" customHeight="1">
      <c r="A80" s="68"/>
      <c r="B80" s="20"/>
      <c r="C80" s="38"/>
      <c r="D80" s="38"/>
      <c r="E80" s="38"/>
      <c r="F80" s="38"/>
      <c r="G80" s="20"/>
    </row>
    <row r="81" spans="1:13" ht="21.6" customHeight="1">
      <c r="A81" s="68"/>
      <c r="B81" s="20"/>
      <c r="C81" s="38"/>
      <c r="D81" s="38"/>
      <c r="E81" s="38"/>
      <c r="F81" s="38"/>
      <c r="G81" s="20"/>
    </row>
    <row r="82" spans="1:13" ht="21.6" customHeight="1">
      <c r="A82" s="198" t="s">
        <v>43</v>
      </c>
      <c r="B82" s="198"/>
      <c r="C82" s="198"/>
      <c r="D82" s="198"/>
      <c r="E82" s="198"/>
      <c r="F82" s="198"/>
      <c r="G82" s="198"/>
      <c r="H82" s="198"/>
      <c r="I82" s="198"/>
      <c r="J82" s="198"/>
      <c r="K82" s="198"/>
      <c r="L82" s="198"/>
    </row>
    <row r="83" spans="1:13" ht="21.6" customHeight="1">
      <c r="A83" s="68"/>
      <c r="B83" s="20"/>
      <c r="C83" s="38"/>
      <c r="D83" s="38"/>
      <c r="E83" s="38"/>
      <c r="F83" s="38"/>
      <c r="G83" s="20"/>
    </row>
    <row r="84" spans="1:13" ht="21.6" customHeight="1">
      <c r="A84" s="68"/>
      <c r="B84" s="20"/>
      <c r="C84" s="38"/>
      <c r="D84" s="38"/>
      <c r="E84" s="38"/>
      <c r="F84" s="38"/>
      <c r="G84" s="20"/>
    </row>
    <row r="85" spans="1:13" ht="21.6" customHeight="1">
      <c r="L85" s="19"/>
    </row>
    <row r="86" spans="1:13" ht="21.6" customHeight="1">
      <c r="A86" s="19" t="s">
        <v>44</v>
      </c>
      <c r="G86" s="91" t="s">
        <v>54</v>
      </c>
      <c r="H86" s="19"/>
      <c r="I86" s="19"/>
      <c r="J86" s="19"/>
      <c r="L86" s="19"/>
    </row>
    <row r="87" spans="1:13" ht="21.6" customHeight="1">
      <c r="A87" s="20" t="s">
        <v>46</v>
      </c>
      <c r="G87" s="198" t="s">
        <v>55</v>
      </c>
      <c r="H87" s="198"/>
      <c r="I87" s="198"/>
      <c r="J87" s="198"/>
      <c r="K87" s="198"/>
      <c r="L87" s="198"/>
      <c r="M87" s="198"/>
    </row>
    <row r="88" spans="1:13" ht="21.75">
      <c r="L88" s="19"/>
    </row>
    <row r="89" spans="1:13" ht="21.6" customHeight="1">
      <c r="A89" s="196" t="s">
        <v>49</v>
      </c>
      <c r="B89" s="197"/>
      <c r="C89" s="197"/>
      <c r="D89" s="197"/>
      <c r="E89" s="197"/>
      <c r="F89" s="197"/>
      <c r="G89" s="197"/>
      <c r="H89" s="197"/>
      <c r="I89" s="197"/>
      <c r="J89" s="197"/>
      <c r="K89" s="197"/>
      <c r="L89" s="197"/>
    </row>
    <row r="90" spans="1:13" ht="21.6" customHeight="1">
      <c r="A90" s="135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</row>
    <row r="91" spans="1:13" ht="21" customHeight="1">
      <c r="A91" s="135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</row>
    <row r="92" spans="1:13" ht="21.6" customHeight="1">
      <c r="A92" s="135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</row>
    <row r="93" spans="1:13" ht="21.6" customHeight="1">
      <c r="D93" s="19"/>
      <c r="E93" s="19"/>
      <c r="F93" s="19"/>
      <c r="H93" s="19"/>
      <c r="I93" s="19"/>
      <c r="J93" s="19"/>
      <c r="L93" s="19"/>
    </row>
    <row r="94" spans="1:13" ht="21.6" customHeight="1">
      <c r="L94" s="19"/>
    </row>
    <row r="95" spans="1:13" ht="21.6" customHeight="1">
      <c r="L95" s="19"/>
    </row>
    <row r="96" spans="1:13" ht="21.6" customHeight="1">
      <c r="D96" s="19"/>
      <c r="E96" s="19"/>
      <c r="F96" s="19"/>
      <c r="H96" s="19"/>
      <c r="I96" s="19"/>
      <c r="J96" s="19"/>
      <c r="L96" s="19"/>
    </row>
    <row r="97" spans="12:12" ht="21.6" customHeight="1">
      <c r="L97" s="19"/>
    </row>
  </sheetData>
  <mergeCells count="10">
    <mergeCell ref="E5:G5"/>
    <mergeCell ref="I5:K5"/>
    <mergeCell ref="E49:G49"/>
    <mergeCell ref="I49:K49"/>
    <mergeCell ref="A89:L89"/>
    <mergeCell ref="A82:L82"/>
    <mergeCell ref="G87:M87"/>
    <mergeCell ref="G41:M41"/>
    <mergeCell ref="G42:M42"/>
    <mergeCell ref="A44:L44"/>
  </mergeCells>
  <pageMargins left="0.78740157480314965" right="0.31496062992125984" top="0.6692913385826772" bottom="0.19685039370078741" header="0.31496062992125984" footer="0.31496062992125984"/>
  <pageSetup paperSize="9" scale="82" fitToHeight="0" orientation="portrait" r:id="rId1"/>
  <headerFooter>
    <evenHeader>&amp;R&amp;"Arial,Italic"&amp;12For internal use only</evenHeader>
  </headerFooter>
  <rowBreaks count="1" manualBreakCount="1">
    <brk id="4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5"/>
  <sheetViews>
    <sheetView showGridLines="0" view="pageBreakPreview" topLeftCell="A81" zoomScaleNormal="73" zoomScaleSheetLayoutView="100" workbookViewId="0">
      <selection activeCell="A13" sqref="A13:XFD13"/>
    </sheetView>
  </sheetViews>
  <sheetFormatPr defaultColWidth="10.7109375" defaultRowHeight="23.1" customHeight="1"/>
  <cols>
    <col min="1" max="1" width="32.140625" style="143" customWidth="1"/>
    <col min="2" max="2" width="5.5703125" style="143" customWidth="1"/>
    <col min="3" max="3" width="1" style="143" customWidth="1"/>
    <col min="4" max="4" width="20.140625" style="144" customWidth="1"/>
    <col min="5" max="5" width="1.7109375" style="145" customWidth="1"/>
    <col min="6" max="6" width="20.140625" style="144" customWidth="1"/>
    <col min="7" max="7" width="1.7109375" style="145" customWidth="1"/>
    <col min="8" max="8" width="20.140625" style="145" customWidth="1"/>
    <col min="9" max="9" width="1.7109375" style="145" customWidth="1"/>
    <col min="10" max="10" width="20.140625" style="145" customWidth="1"/>
    <col min="11" max="11" width="1.42578125" style="147" customWidth="1"/>
    <col min="12" max="12" width="1.140625" style="147" customWidth="1"/>
    <col min="13" max="13" width="13.140625" style="143" bestFit="1" customWidth="1"/>
    <col min="14" max="16384" width="10.7109375" style="143"/>
  </cols>
  <sheetData>
    <row r="1" spans="1:11" ht="23.1" customHeight="1">
      <c r="J1" s="146" t="s">
        <v>103</v>
      </c>
    </row>
    <row r="2" spans="1:11" ht="23.1" customHeight="1">
      <c r="A2" s="148" t="str">
        <f>BS!A1</f>
        <v>บริษัท เรียล เอสเตท เอกซ์โพเนนเชียล จำกัด และบริษัทย่อย</v>
      </c>
      <c r="B2" s="149"/>
      <c r="C2" s="149"/>
      <c r="D2" s="150"/>
      <c r="E2" s="151"/>
      <c r="F2" s="150"/>
      <c r="G2" s="151"/>
      <c r="H2" s="151"/>
      <c r="I2" s="151"/>
      <c r="J2" s="151"/>
      <c r="K2" s="48"/>
    </row>
    <row r="3" spans="1:11" ht="23.1" customHeight="1">
      <c r="A3" s="148" t="s">
        <v>30</v>
      </c>
      <c r="B3" s="149"/>
      <c r="C3" s="149"/>
      <c r="D3" s="150"/>
      <c r="E3" s="151"/>
      <c r="F3" s="150"/>
      <c r="G3" s="151"/>
      <c r="H3" s="151"/>
      <c r="I3" s="151"/>
      <c r="J3" s="151"/>
      <c r="K3" s="48"/>
    </row>
    <row r="4" spans="1:11" ht="23.1" customHeight="1">
      <c r="A4" s="152" t="s">
        <v>107</v>
      </c>
      <c r="B4" s="153"/>
      <c r="C4" s="153"/>
      <c r="D4" s="154"/>
      <c r="E4" s="154"/>
      <c r="F4" s="154"/>
      <c r="G4" s="154"/>
      <c r="H4" s="154"/>
      <c r="I4" s="154"/>
      <c r="J4" s="154"/>
      <c r="K4" s="48"/>
    </row>
    <row r="5" spans="1:11" ht="23.1" customHeight="1">
      <c r="B5" s="155"/>
      <c r="C5" s="155"/>
      <c r="D5" s="155"/>
      <c r="E5" s="146"/>
      <c r="F5" s="155"/>
      <c r="G5" s="146"/>
      <c r="H5" s="155"/>
      <c r="I5" s="155"/>
      <c r="J5" s="155" t="s">
        <v>92</v>
      </c>
      <c r="K5" s="48"/>
    </row>
    <row r="6" spans="1:11" ht="23.1" customHeight="1">
      <c r="B6" s="155"/>
      <c r="C6" s="155"/>
      <c r="D6" s="200" t="s">
        <v>28</v>
      </c>
      <c r="E6" s="200"/>
      <c r="F6" s="200"/>
      <c r="G6" s="156"/>
      <c r="H6" s="200" t="s">
        <v>29</v>
      </c>
      <c r="I6" s="200"/>
      <c r="J6" s="200"/>
      <c r="K6" s="48"/>
    </row>
    <row r="7" spans="1:11" ht="23.1" customHeight="1">
      <c r="A7" s="157"/>
      <c r="B7" s="157"/>
      <c r="C7" s="158"/>
      <c r="D7" s="159" t="s">
        <v>123</v>
      </c>
      <c r="E7" s="160"/>
      <c r="F7" s="159" t="s">
        <v>124</v>
      </c>
      <c r="G7" s="161"/>
      <c r="H7" s="159" t="s">
        <v>123</v>
      </c>
      <c r="I7" s="162"/>
      <c r="J7" s="159" t="s">
        <v>124</v>
      </c>
      <c r="K7" s="48"/>
    </row>
    <row r="8" spans="1:11" ht="23.1" customHeight="1">
      <c r="A8" s="157"/>
      <c r="B8" s="157"/>
      <c r="C8" s="158"/>
      <c r="D8" s="161"/>
      <c r="E8" s="160"/>
      <c r="F8" s="128" t="s">
        <v>101</v>
      </c>
      <c r="G8" s="161"/>
      <c r="H8" s="161"/>
      <c r="I8" s="162"/>
      <c r="J8" s="128" t="s">
        <v>101</v>
      </c>
      <c r="K8" s="163"/>
    </row>
    <row r="9" spans="1:11" ht="23.1" customHeight="1">
      <c r="A9" s="157"/>
      <c r="B9" s="157"/>
      <c r="C9" s="158"/>
      <c r="D9" s="161"/>
      <c r="E9" s="160"/>
      <c r="F9" s="128" t="s">
        <v>102</v>
      </c>
      <c r="G9" s="161"/>
      <c r="H9" s="161"/>
      <c r="I9" s="162"/>
      <c r="J9" s="128" t="s">
        <v>102</v>
      </c>
      <c r="K9" s="163"/>
    </row>
    <row r="10" spans="1:11" ht="23.1" customHeight="1">
      <c r="A10" s="164" t="s">
        <v>67</v>
      </c>
      <c r="C10" s="165"/>
      <c r="D10" s="162"/>
      <c r="E10" s="162"/>
      <c r="H10" s="166"/>
      <c r="I10" s="166"/>
      <c r="J10" s="144"/>
      <c r="K10" s="48"/>
    </row>
    <row r="11" spans="1:11" ht="23.1" customHeight="1">
      <c r="A11" s="167" t="s">
        <v>19</v>
      </c>
      <c r="K11" s="48"/>
    </row>
    <row r="12" spans="1:11" ht="23.1" customHeight="1">
      <c r="A12" s="168" t="s">
        <v>113</v>
      </c>
      <c r="D12" s="115">
        <v>852</v>
      </c>
      <c r="E12" s="146"/>
      <c r="F12" s="115">
        <v>0</v>
      </c>
      <c r="G12" s="146"/>
      <c r="H12" s="115">
        <v>0</v>
      </c>
      <c r="I12" s="146"/>
      <c r="J12" s="115">
        <v>0</v>
      </c>
      <c r="K12" s="48"/>
    </row>
    <row r="13" spans="1:11" ht="23.1" hidden="1" customHeight="1">
      <c r="A13" s="168" t="s">
        <v>125</v>
      </c>
      <c r="D13" s="115">
        <v>0</v>
      </c>
      <c r="E13" s="146"/>
      <c r="F13" s="115">
        <v>0</v>
      </c>
      <c r="G13" s="146"/>
      <c r="H13" s="115">
        <v>0</v>
      </c>
      <c r="I13" s="146"/>
      <c r="J13" s="115">
        <v>0</v>
      </c>
      <c r="K13" s="48"/>
    </row>
    <row r="14" spans="1:11" ht="23.1" customHeight="1">
      <c r="A14" s="169" t="s">
        <v>132</v>
      </c>
      <c r="D14" s="115">
        <v>1851</v>
      </c>
      <c r="E14" s="170"/>
      <c r="F14" s="115">
        <v>0</v>
      </c>
      <c r="G14" s="170"/>
      <c r="H14" s="115">
        <v>1852</v>
      </c>
      <c r="I14" s="170"/>
      <c r="J14" s="115">
        <v>0</v>
      </c>
      <c r="K14" s="48"/>
    </row>
    <row r="15" spans="1:11" ht="23.1" customHeight="1">
      <c r="A15" s="167" t="s">
        <v>20</v>
      </c>
      <c r="D15" s="191">
        <f>SUM(D12:D14)</f>
        <v>2703</v>
      </c>
      <c r="E15" s="115"/>
      <c r="F15" s="191">
        <f>SUM(F12:F14)</f>
        <v>0</v>
      </c>
      <c r="G15" s="115"/>
      <c r="H15" s="191">
        <f>SUM(H14)</f>
        <v>1852</v>
      </c>
      <c r="I15" s="171"/>
      <c r="J15" s="191">
        <f>SUM(J14)</f>
        <v>0</v>
      </c>
      <c r="K15" s="48"/>
    </row>
    <row r="16" spans="1:11" ht="23.1" customHeight="1">
      <c r="A16" s="167"/>
      <c r="D16" s="116"/>
      <c r="E16" s="115"/>
      <c r="F16" s="116"/>
      <c r="G16" s="115"/>
      <c r="H16" s="170"/>
      <c r="I16" s="170"/>
      <c r="J16" s="170"/>
      <c r="K16" s="48"/>
    </row>
    <row r="17" spans="1:11" ht="23.1" customHeight="1">
      <c r="A17" s="164" t="s">
        <v>21</v>
      </c>
      <c r="D17" s="116"/>
      <c r="E17" s="115"/>
      <c r="F17" s="116"/>
      <c r="G17" s="115"/>
      <c r="H17" s="170"/>
      <c r="I17" s="170"/>
      <c r="J17" s="170"/>
      <c r="K17" s="48"/>
    </row>
    <row r="18" spans="1:11" ht="23.1" customHeight="1">
      <c r="A18" s="169" t="s">
        <v>22</v>
      </c>
      <c r="C18" s="157"/>
      <c r="D18" s="134">
        <v>71807</v>
      </c>
      <c r="E18" s="172"/>
      <c r="F18" s="134">
        <v>4184</v>
      </c>
      <c r="G18" s="170"/>
      <c r="H18" s="134">
        <v>71415</v>
      </c>
      <c r="I18" s="172"/>
      <c r="J18" s="134">
        <v>4153</v>
      </c>
      <c r="K18" s="48"/>
    </row>
    <row r="19" spans="1:11" ht="23.1" customHeight="1">
      <c r="A19" s="164" t="s">
        <v>23</v>
      </c>
      <c r="D19" s="173">
        <f>SUM(D18)</f>
        <v>71807</v>
      </c>
      <c r="E19" s="115"/>
      <c r="F19" s="173">
        <f>SUM(F18)</f>
        <v>4184</v>
      </c>
      <c r="G19" s="171"/>
      <c r="H19" s="174">
        <f t="shared" ref="H19" si="0">SUM(H18:H18)</f>
        <v>71415</v>
      </c>
      <c r="I19" s="171"/>
      <c r="J19" s="174">
        <f t="shared" ref="J19" si="1">SUM(J18:J18)</f>
        <v>4153</v>
      </c>
      <c r="K19" s="48"/>
    </row>
    <row r="20" spans="1:11" ht="23.1" customHeight="1">
      <c r="A20" s="164" t="s">
        <v>120</v>
      </c>
      <c r="D20" s="48">
        <f>SUM(D15-D19)</f>
        <v>-69104</v>
      </c>
      <c r="E20" s="115"/>
      <c r="F20" s="48">
        <f>SUM(F15-F19)</f>
        <v>-4184</v>
      </c>
      <c r="G20" s="171"/>
      <c r="H20" s="48">
        <f>SUM(H15-H19)</f>
        <v>-69563</v>
      </c>
      <c r="I20" s="175"/>
      <c r="J20" s="48">
        <f>SUM(J15-J19)</f>
        <v>-4153</v>
      </c>
      <c r="K20" s="48"/>
    </row>
    <row r="21" spans="1:11" ht="23.1" customHeight="1">
      <c r="A21" s="143" t="s">
        <v>144</v>
      </c>
      <c r="D21" s="178">
        <v>3</v>
      </c>
      <c r="E21" s="115"/>
      <c r="F21" s="178">
        <v>0</v>
      </c>
      <c r="G21" s="170"/>
      <c r="H21" s="178">
        <v>2</v>
      </c>
      <c r="I21" s="192"/>
      <c r="J21" s="178">
        <v>0</v>
      </c>
      <c r="K21" s="48"/>
    </row>
    <row r="22" spans="1:11" ht="23.1" customHeight="1">
      <c r="A22" s="143" t="s">
        <v>118</v>
      </c>
      <c r="C22" s="157"/>
      <c r="D22" s="176">
        <v>-6907</v>
      </c>
      <c r="E22" s="172"/>
      <c r="F22" s="176">
        <v>0</v>
      </c>
      <c r="G22" s="115"/>
      <c r="H22" s="176">
        <v>-6907</v>
      </c>
      <c r="I22" s="172"/>
      <c r="J22" s="176">
        <v>0</v>
      </c>
      <c r="K22" s="48"/>
    </row>
    <row r="23" spans="1:11" ht="23.1" customHeight="1">
      <c r="A23" s="164" t="s">
        <v>77</v>
      </c>
      <c r="D23" s="48">
        <f>SUM(D20:D22)</f>
        <v>-76008</v>
      </c>
      <c r="E23" s="115"/>
      <c r="F23" s="48">
        <f>SUM(F20:F22)</f>
        <v>-4184</v>
      </c>
      <c r="G23" s="171"/>
      <c r="H23" s="48">
        <f>SUM(H20:H22)</f>
        <v>-76468</v>
      </c>
      <c r="I23" s="175"/>
      <c r="J23" s="48">
        <f>SUM(J20:J22)</f>
        <v>-4153</v>
      </c>
      <c r="K23" s="48"/>
    </row>
    <row r="24" spans="1:11" ht="23.1" customHeight="1">
      <c r="A24" s="143" t="s">
        <v>62</v>
      </c>
      <c r="C24" s="157"/>
      <c r="D24" s="176">
        <v>15202</v>
      </c>
      <c r="E24" s="172"/>
      <c r="F24" s="176">
        <v>831</v>
      </c>
      <c r="G24" s="115"/>
      <c r="H24" s="176">
        <v>15294</v>
      </c>
      <c r="I24" s="172"/>
      <c r="J24" s="176">
        <v>831</v>
      </c>
      <c r="K24" s="48"/>
    </row>
    <row r="25" spans="1:11" ht="23.1" customHeight="1">
      <c r="A25" s="164" t="s">
        <v>63</v>
      </c>
      <c r="D25" s="173">
        <f>SUM(D23:D24)</f>
        <v>-60806</v>
      </c>
      <c r="E25" s="115"/>
      <c r="F25" s="173">
        <f>SUM(F23:F24)</f>
        <v>-3353</v>
      </c>
      <c r="G25" s="171"/>
      <c r="H25" s="173">
        <f>SUM(H23:H24)</f>
        <v>-61174</v>
      </c>
      <c r="I25" s="177"/>
      <c r="J25" s="173">
        <f>SUM(J23:J24)</f>
        <v>-3322</v>
      </c>
      <c r="K25" s="48"/>
    </row>
    <row r="26" spans="1:11" ht="23.1" customHeight="1">
      <c r="A26" s="164"/>
      <c r="D26" s="178"/>
      <c r="E26" s="115"/>
      <c r="F26" s="178"/>
      <c r="G26" s="170"/>
      <c r="H26" s="177"/>
      <c r="I26" s="177"/>
      <c r="J26" s="177"/>
      <c r="K26" s="48"/>
    </row>
    <row r="27" spans="1:11" ht="23.1" customHeight="1">
      <c r="A27" s="164" t="s">
        <v>68</v>
      </c>
      <c r="D27" s="178"/>
      <c r="E27" s="115"/>
      <c r="F27" s="178"/>
      <c r="G27" s="170"/>
      <c r="H27" s="177"/>
      <c r="I27" s="177"/>
      <c r="J27" s="177"/>
      <c r="K27" s="48"/>
    </row>
    <row r="28" spans="1:11" ht="23.1" customHeight="1">
      <c r="A28" s="143" t="s">
        <v>56</v>
      </c>
      <c r="D28" s="176">
        <v>0</v>
      </c>
      <c r="E28" s="115"/>
      <c r="F28" s="176">
        <v>0</v>
      </c>
      <c r="G28" s="115"/>
      <c r="H28" s="176">
        <v>0</v>
      </c>
      <c r="I28" s="177"/>
      <c r="J28" s="176">
        <v>0</v>
      </c>
      <c r="K28" s="48"/>
    </row>
    <row r="29" spans="1:11" ht="23.1" customHeight="1" thickBot="1">
      <c r="A29" s="37" t="s">
        <v>78</v>
      </c>
      <c r="D29" s="179">
        <f>D25</f>
        <v>-60806</v>
      </c>
      <c r="E29" s="115"/>
      <c r="F29" s="179">
        <f>F25</f>
        <v>-3353</v>
      </c>
      <c r="G29" s="171"/>
      <c r="H29" s="110">
        <f>H25</f>
        <v>-61174</v>
      </c>
      <c r="I29" s="48"/>
      <c r="J29" s="110">
        <f t="shared" ref="J29" si="2">J25</f>
        <v>-3322</v>
      </c>
      <c r="K29" s="48"/>
    </row>
    <row r="30" spans="1:11" ht="23.1" customHeight="1" thickTop="1">
      <c r="A30" s="37"/>
      <c r="H30" s="75"/>
      <c r="I30" s="75"/>
      <c r="J30" s="75"/>
      <c r="K30" s="48"/>
    </row>
    <row r="31" spans="1:11" ht="23.1" customHeight="1">
      <c r="A31" s="143" t="s">
        <v>9</v>
      </c>
      <c r="H31" s="75"/>
      <c r="I31" s="75"/>
      <c r="J31" s="75"/>
      <c r="K31" s="48"/>
    </row>
    <row r="32" spans="1:11" ht="23.1" customHeight="1">
      <c r="H32" s="75"/>
      <c r="I32" s="75"/>
      <c r="J32" s="75"/>
      <c r="K32" s="48"/>
    </row>
    <row r="33" spans="1:14" ht="23.1" customHeight="1">
      <c r="H33" s="75"/>
      <c r="I33" s="75"/>
      <c r="J33" s="75"/>
      <c r="K33" s="48"/>
    </row>
    <row r="34" spans="1:14" ht="23.1" customHeight="1">
      <c r="H34" s="75"/>
      <c r="I34" s="75"/>
      <c r="J34" s="75"/>
      <c r="K34" s="48"/>
    </row>
    <row r="35" spans="1:14" ht="23.1" customHeight="1">
      <c r="H35" s="75"/>
      <c r="I35" s="75"/>
      <c r="J35" s="75"/>
      <c r="K35" s="48"/>
    </row>
    <row r="36" spans="1:14" ht="23.1" customHeight="1">
      <c r="H36" s="75"/>
      <c r="I36" s="75"/>
      <c r="J36" s="75"/>
      <c r="K36" s="48"/>
    </row>
    <row r="37" spans="1:14" ht="23.1" customHeight="1">
      <c r="H37" s="75"/>
      <c r="I37" s="75"/>
      <c r="J37" s="75"/>
      <c r="K37" s="48"/>
    </row>
    <row r="38" spans="1:14" ht="23.1" customHeight="1">
      <c r="H38" s="75"/>
      <c r="I38" s="75"/>
      <c r="J38" s="75"/>
      <c r="K38" s="48"/>
    </row>
    <row r="39" spans="1:14" ht="23.1" customHeight="1">
      <c r="A39" s="37"/>
      <c r="H39" s="75"/>
      <c r="I39" s="75"/>
      <c r="J39" s="75"/>
      <c r="K39" s="48"/>
    </row>
    <row r="40" spans="1:14" ht="23.1" customHeight="1">
      <c r="A40" s="180" t="s">
        <v>43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</row>
    <row r="41" spans="1:14" ht="23.1" customHeight="1">
      <c r="H41" s="162"/>
      <c r="I41" s="162"/>
      <c r="J41" s="162"/>
      <c r="K41" s="181"/>
    </row>
    <row r="42" spans="1:14" ht="23.1" customHeight="1">
      <c r="H42" s="162"/>
      <c r="I42" s="162"/>
      <c r="J42" s="162"/>
      <c r="K42" s="181"/>
    </row>
    <row r="43" spans="1:14" ht="23.1" customHeight="1">
      <c r="H43" s="162"/>
      <c r="I43" s="162"/>
      <c r="J43" s="162"/>
      <c r="K43" s="181"/>
    </row>
    <row r="44" spans="1:14" ht="23.1" customHeight="1">
      <c r="A44" s="182" t="s">
        <v>44</v>
      </c>
      <c r="E44" s="183"/>
      <c r="F44" s="184"/>
      <c r="G44" s="183"/>
      <c r="H44" s="202" t="s">
        <v>54</v>
      </c>
      <c r="I44" s="202"/>
      <c r="J44" s="202"/>
      <c r="K44" s="202"/>
      <c r="L44" s="202"/>
      <c r="M44" s="202"/>
      <c r="N44" s="202"/>
    </row>
    <row r="45" spans="1:14" ht="23.1" customHeight="1">
      <c r="A45" s="180" t="s">
        <v>46</v>
      </c>
      <c r="E45" s="183"/>
      <c r="F45" s="183"/>
      <c r="G45" s="183"/>
      <c r="H45" s="203" t="s">
        <v>55</v>
      </c>
      <c r="I45" s="203"/>
      <c r="J45" s="203"/>
      <c r="K45" s="203"/>
      <c r="L45" s="203"/>
      <c r="M45" s="203"/>
      <c r="N45" s="203"/>
    </row>
    <row r="46" spans="1:14" ht="23.1" customHeight="1">
      <c r="A46" s="180"/>
      <c r="E46" s="183"/>
      <c r="F46" s="183"/>
      <c r="G46" s="183"/>
      <c r="H46" s="183"/>
      <c r="I46" s="183"/>
      <c r="J46" s="183"/>
      <c r="K46" s="183"/>
      <c r="L46" s="183"/>
    </row>
    <row r="47" spans="1:14" ht="23.1" customHeight="1">
      <c r="A47" s="201" t="s">
        <v>50</v>
      </c>
      <c r="B47" s="201"/>
      <c r="C47" s="201"/>
      <c r="D47" s="201"/>
      <c r="E47" s="201"/>
      <c r="F47" s="201"/>
      <c r="G47" s="201"/>
      <c r="H47" s="201"/>
      <c r="I47" s="201"/>
      <c r="J47" s="201"/>
      <c r="K47" s="164"/>
    </row>
    <row r="48" spans="1:14" ht="23.1" customHeight="1">
      <c r="A48" s="164"/>
      <c r="B48" s="164"/>
      <c r="J48" s="146" t="str">
        <f>J1</f>
        <v>(ยังไม่ได้ตรวจสอบ แต่สอบทานแล้ว)</v>
      </c>
    </row>
    <row r="49" spans="1:24" ht="23.1" customHeight="1">
      <c r="A49" s="164" t="str">
        <f>+A2</f>
        <v>บริษัท เรียล เอสเตท เอกซ์โพเนนเชียล จำกัด และบริษัทย่อย</v>
      </c>
      <c r="B49" s="164"/>
    </row>
    <row r="50" spans="1:24" ht="23.1" customHeight="1">
      <c r="A50" s="185" t="s">
        <v>88</v>
      </c>
      <c r="B50" s="164"/>
    </row>
    <row r="51" spans="1:24" ht="23.1" customHeight="1">
      <c r="A51" s="193" t="s">
        <v>111</v>
      </c>
      <c r="B51" s="193"/>
      <c r="C51" s="193"/>
      <c r="D51" s="193"/>
      <c r="E51" s="193"/>
      <c r="F51" s="193"/>
      <c r="G51" s="193"/>
      <c r="H51" s="193"/>
      <c r="I51" s="193"/>
      <c r="J51" s="193"/>
      <c r="K51" s="48"/>
    </row>
    <row r="52" spans="1:24" ht="23.1" customHeight="1">
      <c r="B52" s="155"/>
      <c r="C52" s="155"/>
      <c r="D52" s="155"/>
      <c r="E52" s="146"/>
      <c r="F52" s="155"/>
      <c r="G52" s="146"/>
      <c r="H52" s="155"/>
      <c r="I52" s="155"/>
      <c r="J52" s="155" t="s">
        <v>92</v>
      </c>
      <c r="K52" s="155"/>
    </row>
    <row r="53" spans="1:24" ht="23.1" customHeight="1">
      <c r="B53" s="155"/>
      <c r="C53" s="155"/>
      <c r="D53" s="200" t="s">
        <v>28</v>
      </c>
      <c r="E53" s="200"/>
      <c r="F53" s="200"/>
      <c r="G53" s="156"/>
      <c r="H53" s="200" t="s">
        <v>29</v>
      </c>
      <c r="I53" s="200"/>
      <c r="J53" s="200"/>
      <c r="K53" s="155"/>
    </row>
    <row r="54" spans="1:24" ht="23.1" customHeight="1">
      <c r="B54" s="155"/>
      <c r="C54" s="155"/>
      <c r="D54" s="186" t="s">
        <v>112</v>
      </c>
      <c r="E54" s="156"/>
      <c r="F54" s="187" t="s">
        <v>97</v>
      </c>
      <c r="G54" s="156"/>
      <c r="H54" s="186" t="s">
        <v>112</v>
      </c>
      <c r="I54" s="186"/>
      <c r="J54" s="187" t="s">
        <v>97</v>
      </c>
      <c r="K54" s="155"/>
    </row>
    <row r="55" spans="1:24" ht="23.1" customHeight="1">
      <c r="B55" s="155"/>
      <c r="C55" s="155"/>
      <c r="D55" s="186" t="s">
        <v>138</v>
      </c>
      <c r="E55" s="156"/>
      <c r="F55" s="186" t="s">
        <v>96</v>
      </c>
      <c r="G55" s="156"/>
      <c r="H55" s="186" t="s">
        <v>138</v>
      </c>
      <c r="I55" s="186"/>
      <c r="J55" s="186" t="s">
        <v>96</v>
      </c>
      <c r="K55" s="155"/>
    </row>
    <row r="56" spans="1:24" ht="23.1" customHeight="1">
      <c r="A56" s="157"/>
      <c r="B56" s="157"/>
      <c r="C56" s="158"/>
      <c r="D56" s="188" t="s">
        <v>137</v>
      </c>
      <c r="E56" s="160"/>
      <c r="F56" s="188" t="s">
        <v>108</v>
      </c>
      <c r="G56" s="161"/>
      <c r="H56" s="188" t="s">
        <v>137</v>
      </c>
      <c r="I56" s="162"/>
      <c r="J56" s="188" t="s">
        <v>108</v>
      </c>
      <c r="K56" s="163"/>
    </row>
    <row r="57" spans="1:24" ht="23.1" customHeight="1">
      <c r="A57" s="157"/>
      <c r="B57" s="157"/>
      <c r="C57" s="158"/>
      <c r="D57" s="161"/>
      <c r="E57" s="160"/>
      <c r="F57" s="128" t="s">
        <v>101</v>
      </c>
      <c r="G57" s="161"/>
      <c r="H57" s="161"/>
      <c r="I57" s="162"/>
      <c r="J57" s="128" t="s">
        <v>101</v>
      </c>
      <c r="K57" s="163"/>
    </row>
    <row r="58" spans="1:24" ht="23.1" customHeight="1">
      <c r="A58" s="157"/>
      <c r="B58" s="157"/>
      <c r="C58" s="158"/>
      <c r="D58" s="161"/>
      <c r="E58" s="160"/>
      <c r="F58" s="128" t="s">
        <v>102</v>
      </c>
      <c r="G58" s="161"/>
      <c r="H58" s="161"/>
      <c r="I58" s="162"/>
      <c r="J58" s="128" t="s">
        <v>102</v>
      </c>
      <c r="K58" s="163"/>
    </row>
    <row r="59" spans="1:24" ht="23.1" customHeight="1">
      <c r="A59" s="164" t="s">
        <v>67</v>
      </c>
      <c r="C59" s="165"/>
      <c r="D59" s="162"/>
      <c r="E59" s="162"/>
      <c r="F59" s="162"/>
      <c r="G59" s="162"/>
      <c r="H59" s="166"/>
      <c r="I59" s="166"/>
      <c r="J59" s="166"/>
      <c r="K59" s="166"/>
    </row>
    <row r="60" spans="1:24" ht="23.1" customHeight="1">
      <c r="A60" s="167" t="s">
        <v>19</v>
      </c>
      <c r="K60" s="145"/>
    </row>
    <row r="61" spans="1:24" ht="23.1" customHeight="1">
      <c r="A61" s="168" t="s">
        <v>113</v>
      </c>
      <c r="D61" s="189">
        <v>852</v>
      </c>
      <c r="F61" s="115">
        <v>0</v>
      </c>
      <c r="H61" s="115">
        <v>0</v>
      </c>
      <c r="J61" s="170">
        <v>0</v>
      </c>
      <c r="K61" s="145"/>
      <c r="V61" s="190"/>
      <c r="W61" s="190"/>
      <c r="X61" s="190"/>
    </row>
    <row r="62" spans="1:24" ht="23.1" hidden="1" customHeight="1">
      <c r="A62" s="168" t="s">
        <v>125</v>
      </c>
      <c r="D62" s="115">
        <v>0</v>
      </c>
      <c r="F62" s="115">
        <v>0</v>
      </c>
      <c r="H62" s="115">
        <v>0</v>
      </c>
      <c r="J62" s="170">
        <v>0</v>
      </c>
      <c r="K62" s="145"/>
      <c r="V62" s="190"/>
      <c r="W62" s="190"/>
      <c r="X62" s="190"/>
    </row>
    <row r="63" spans="1:24" ht="23.1" customHeight="1">
      <c r="A63" s="169" t="s">
        <v>132</v>
      </c>
      <c r="D63" s="176">
        <v>1854</v>
      </c>
      <c r="E63" s="115"/>
      <c r="F63" s="176">
        <v>0</v>
      </c>
      <c r="G63" s="115"/>
      <c r="H63" s="176">
        <v>1854</v>
      </c>
      <c r="I63" s="172"/>
      <c r="J63" s="134">
        <v>0</v>
      </c>
      <c r="K63" s="172"/>
      <c r="V63" s="190"/>
      <c r="W63" s="190"/>
      <c r="X63" s="190"/>
    </row>
    <row r="64" spans="1:24" ht="23.1" customHeight="1">
      <c r="A64" s="167" t="s">
        <v>20</v>
      </c>
      <c r="D64" s="194">
        <f>SUM(D61:D63)</f>
        <v>2706</v>
      </c>
      <c r="E64" s="115"/>
      <c r="F64" s="194">
        <f>SUM(F61:F63)</f>
        <v>0</v>
      </c>
      <c r="G64" s="115"/>
      <c r="H64" s="194">
        <f>SUM(H61:H63)</f>
        <v>1854</v>
      </c>
      <c r="I64" s="172"/>
      <c r="J64" s="194">
        <f>SUM(J61:L63)</f>
        <v>0</v>
      </c>
      <c r="K64" s="171">
        <f t="shared" ref="K64" si="3">SUM(K63:K63)</f>
        <v>0</v>
      </c>
    </row>
    <row r="65" spans="1:24" ht="23.1" customHeight="1">
      <c r="A65" s="167"/>
      <c r="D65" s="116"/>
      <c r="E65" s="115"/>
      <c r="F65" s="116"/>
      <c r="G65" s="115"/>
      <c r="H65" s="170"/>
      <c r="I65" s="172"/>
      <c r="J65" s="170"/>
      <c r="K65" s="170"/>
    </row>
    <row r="66" spans="1:24" ht="23.1" customHeight="1">
      <c r="A66" s="164" t="s">
        <v>21</v>
      </c>
      <c r="D66" s="116"/>
      <c r="E66" s="115"/>
      <c r="F66" s="116"/>
      <c r="G66" s="115"/>
      <c r="H66" s="170"/>
      <c r="I66" s="170"/>
      <c r="J66" s="170"/>
      <c r="K66" s="170"/>
    </row>
    <row r="67" spans="1:24" ht="23.1" customHeight="1">
      <c r="A67" s="169" t="s">
        <v>22</v>
      </c>
      <c r="C67" s="157"/>
      <c r="D67" s="134">
        <v>81252</v>
      </c>
      <c r="E67" s="172"/>
      <c r="F67" s="134">
        <v>5615</v>
      </c>
      <c r="G67" s="170"/>
      <c r="H67" s="134">
        <v>80311</v>
      </c>
      <c r="I67" s="172"/>
      <c r="J67" s="134">
        <v>5584</v>
      </c>
      <c r="K67" s="172"/>
      <c r="V67" s="190"/>
      <c r="W67" s="190"/>
      <c r="X67" s="190"/>
    </row>
    <row r="68" spans="1:24" ht="23.1" customHeight="1">
      <c r="A68" s="164" t="s">
        <v>23</v>
      </c>
      <c r="D68" s="173">
        <f>SUM(D67)</f>
        <v>81252</v>
      </c>
      <c r="E68" s="115"/>
      <c r="F68" s="173">
        <f>SUM(F67)</f>
        <v>5615</v>
      </c>
      <c r="G68" s="171"/>
      <c r="H68" s="174">
        <f>SUM(H67:H67)</f>
        <v>80311</v>
      </c>
      <c r="I68" s="171"/>
      <c r="J68" s="174">
        <f t="shared" ref="J68:K68" si="4">SUM(J67:J67)</f>
        <v>5584</v>
      </c>
      <c r="K68" s="171">
        <f t="shared" si="4"/>
        <v>0</v>
      </c>
    </row>
    <row r="69" spans="1:24" ht="23.1" customHeight="1">
      <c r="A69" s="164" t="s">
        <v>120</v>
      </c>
      <c r="D69" s="48">
        <f>SUM(D64-D68)</f>
        <v>-78546</v>
      </c>
      <c r="E69" s="115"/>
      <c r="F69" s="48">
        <f>SUM(F64-F68)</f>
        <v>-5615</v>
      </c>
      <c r="G69" s="171"/>
      <c r="H69" s="48">
        <f>SUM(H64-H68)</f>
        <v>-78457</v>
      </c>
      <c r="I69" s="175"/>
      <c r="J69" s="48">
        <f>SUM(J64-J68)</f>
        <v>-5584</v>
      </c>
      <c r="K69" s="48"/>
    </row>
    <row r="70" spans="1:24" ht="23.1" customHeight="1">
      <c r="A70" s="143" t="s">
        <v>144</v>
      </c>
      <c r="D70" s="178">
        <v>3</v>
      </c>
      <c r="E70" s="115"/>
      <c r="F70" s="178">
        <v>0</v>
      </c>
      <c r="G70" s="170"/>
      <c r="H70" s="178">
        <v>2</v>
      </c>
      <c r="I70" s="192"/>
      <c r="J70" s="178">
        <v>0</v>
      </c>
      <c r="K70" s="48"/>
    </row>
    <row r="71" spans="1:24" ht="23.1" customHeight="1">
      <c r="A71" s="143" t="s">
        <v>118</v>
      </c>
      <c r="C71" s="157"/>
      <c r="D71" s="176">
        <v>-6907</v>
      </c>
      <c r="E71" s="172"/>
      <c r="F71" s="176">
        <v>0</v>
      </c>
      <c r="G71" s="115"/>
      <c r="H71" s="176">
        <v>-6907</v>
      </c>
      <c r="I71" s="172"/>
      <c r="J71" s="176">
        <v>0</v>
      </c>
      <c r="K71" s="48"/>
      <c r="V71" s="190"/>
      <c r="W71" s="190"/>
      <c r="X71" s="190"/>
    </row>
    <row r="72" spans="1:24" ht="23.1" customHeight="1">
      <c r="A72" s="164" t="s">
        <v>77</v>
      </c>
      <c r="D72" s="48">
        <f>SUM(D69:D71)</f>
        <v>-85450</v>
      </c>
      <c r="E72" s="115"/>
      <c r="F72" s="48">
        <f>SUM(F69:F71)</f>
        <v>-5615</v>
      </c>
      <c r="G72" s="171"/>
      <c r="H72" s="48">
        <f>SUM(H69:H71)</f>
        <v>-85362</v>
      </c>
      <c r="I72" s="175"/>
      <c r="J72" s="48">
        <f>SUM(J69:J71)</f>
        <v>-5584</v>
      </c>
      <c r="K72" s="171"/>
    </row>
    <row r="73" spans="1:24" ht="23.1" customHeight="1">
      <c r="A73" s="143" t="s">
        <v>62</v>
      </c>
      <c r="C73" s="157"/>
      <c r="D73" s="176">
        <v>17090</v>
      </c>
      <c r="E73" s="172"/>
      <c r="F73" s="176">
        <v>1117</v>
      </c>
      <c r="G73" s="115"/>
      <c r="H73" s="176">
        <v>17072</v>
      </c>
      <c r="I73" s="172"/>
      <c r="J73" s="176">
        <v>1117</v>
      </c>
      <c r="K73" s="172"/>
      <c r="V73" s="190"/>
      <c r="W73" s="190"/>
      <c r="X73" s="190"/>
    </row>
    <row r="74" spans="1:24" ht="23.1" customHeight="1">
      <c r="A74" s="164" t="s">
        <v>63</v>
      </c>
      <c r="D74" s="173">
        <f>SUM(D72:D73)</f>
        <v>-68360</v>
      </c>
      <c r="E74" s="115"/>
      <c r="F74" s="173">
        <f>SUM(F72:F73)</f>
        <v>-4498</v>
      </c>
      <c r="G74" s="171"/>
      <c r="H74" s="173">
        <f t="shared" ref="H74" si="5">SUM(H72:H73)</f>
        <v>-68290</v>
      </c>
      <c r="I74" s="177"/>
      <c r="J74" s="173">
        <f t="shared" ref="J74:K74" si="6">SUM(J72:J73)</f>
        <v>-4467</v>
      </c>
      <c r="K74" s="171">
        <f t="shared" si="6"/>
        <v>0</v>
      </c>
    </row>
    <row r="75" spans="1:24" ht="23.1" customHeight="1">
      <c r="A75" s="164"/>
      <c r="D75" s="178"/>
      <c r="E75" s="115"/>
      <c r="F75" s="178"/>
      <c r="G75" s="170"/>
      <c r="H75" s="177"/>
      <c r="I75" s="177"/>
      <c r="J75" s="177"/>
      <c r="K75" s="177"/>
    </row>
    <row r="76" spans="1:24" ht="23.1" customHeight="1">
      <c r="A76" s="164" t="s">
        <v>68</v>
      </c>
      <c r="D76" s="178"/>
      <c r="E76" s="115"/>
      <c r="F76" s="178"/>
      <c r="G76" s="170"/>
      <c r="H76" s="177"/>
      <c r="I76" s="177"/>
      <c r="J76" s="177"/>
      <c r="K76" s="177"/>
    </row>
    <row r="77" spans="1:24" ht="23.1" customHeight="1">
      <c r="A77" s="143" t="s">
        <v>56</v>
      </c>
      <c r="D77" s="176">
        <v>0</v>
      </c>
      <c r="E77" s="115"/>
      <c r="F77" s="176">
        <v>0</v>
      </c>
      <c r="G77" s="115"/>
      <c r="H77" s="176">
        <v>0</v>
      </c>
      <c r="I77" s="177"/>
      <c r="J77" s="176">
        <v>0</v>
      </c>
      <c r="K77" s="177"/>
    </row>
    <row r="78" spans="1:24" ht="23.1" customHeight="1" thickBot="1">
      <c r="A78" s="37" t="s">
        <v>78</v>
      </c>
      <c r="D78" s="110">
        <f>D74</f>
        <v>-68360</v>
      </c>
      <c r="E78" s="115"/>
      <c r="F78" s="110">
        <f>F74</f>
        <v>-4498</v>
      </c>
      <c r="G78" s="171"/>
      <c r="H78" s="110">
        <f t="shared" ref="H78:J78" si="7">H74</f>
        <v>-68290</v>
      </c>
      <c r="I78" s="48"/>
      <c r="J78" s="110">
        <f t="shared" si="7"/>
        <v>-4467</v>
      </c>
    </row>
    <row r="79" spans="1:24" ht="23.1" customHeight="1" thickTop="1">
      <c r="A79" s="37"/>
      <c r="H79" s="75"/>
      <c r="I79" s="75"/>
      <c r="J79" s="75"/>
      <c r="K79" s="48"/>
    </row>
    <row r="80" spans="1:24" ht="23.1" customHeight="1">
      <c r="A80" s="143" t="s">
        <v>9</v>
      </c>
      <c r="H80" s="75"/>
      <c r="I80" s="75"/>
      <c r="J80" s="75"/>
      <c r="K80" s="48"/>
    </row>
    <row r="81" spans="1:14" ht="23.1" customHeight="1">
      <c r="H81" s="75"/>
      <c r="I81" s="75"/>
      <c r="J81" s="75"/>
      <c r="K81" s="48"/>
    </row>
    <row r="82" spans="1:14" ht="23.1" customHeight="1">
      <c r="H82" s="75"/>
      <c r="I82" s="75"/>
      <c r="J82" s="75"/>
      <c r="K82" s="48"/>
    </row>
    <row r="83" spans="1:14" ht="23.1" customHeight="1">
      <c r="H83" s="75"/>
      <c r="I83" s="75"/>
      <c r="J83" s="75"/>
      <c r="K83" s="48"/>
    </row>
    <row r="84" spans="1:14" ht="23.1" customHeight="1">
      <c r="H84" s="75"/>
      <c r="I84" s="75"/>
      <c r="J84" s="75"/>
      <c r="K84" s="48"/>
    </row>
    <row r="85" spans="1:14" ht="23.1" customHeight="1">
      <c r="H85" s="75"/>
      <c r="I85" s="75"/>
      <c r="J85" s="75"/>
      <c r="K85" s="48"/>
    </row>
    <row r="86" spans="1:14" ht="23.1" customHeight="1">
      <c r="A86" s="37"/>
      <c r="H86" s="75"/>
      <c r="I86" s="75"/>
      <c r="J86" s="75"/>
      <c r="K86" s="48"/>
    </row>
    <row r="87" spans="1:14" ht="23.1" customHeight="1">
      <c r="A87" s="180" t="s">
        <v>43</v>
      </c>
      <c r="B87" s="180"/>
      <c r="C87" s="180"/>
      <c r="D87" s="180"/>
      <c r="E87" s="180"/>
      <c r="F87" s="180"/>
      <c r="G87" s="180"/>
      <c r="H87" s="180"/>
      <c r="I87" s="180"/>
      <c r="J87" s="180"/>
      <c r="K87" s="180"/>
    </row>
    <row r="88" spans="1:14" ht="23.1" customHeight="1">
      <c r="H88" s="144"/>
      <c r="I88" s="144"/>
      <c r="J88" s="144"/>
      <c r="K88" s="143"/>
    </row>
    <row r="89" spans="1:14" ht="23.1" customHeight="1">
      <c r="H89" s="162"/>
      <c r="I89" s="162"/>
      <c r="J89" s="162"/>
      <c r="K89" s="181"/>
    </row>
    <row r="90" spans="1:14" ht="23.1" customHeight="1">
      <c r="H90" s="162"/>
      <c r="I90" s="162"/>
      <c r="J90" s="162"/>
      <c r="K90" s="181"/>
    </row>
    <row r="91" spans="1:14" ht="23.1" customHeight="1">
      <c r="A91" s="182" t="s">
        <v>44</v>
      </c>
      <c r="E91" s="183"/>
      <c r="F91" s="184"/>
      <c r="G91" s="183"/>
      <c r="H91" s="202" t="s">
        <v>54</v>
      </c>
      <c r="I91" s="202"/>
      <c r="J91" s="202"/>
      <c r="K91" s="202"/>
      <c r="L91" s="202"/>
      <c r="M91" s="202"/>
      <c r="N91" s="202"/>
    </row>
    <row r="92" spans="1:14" ht="23.1" customHeight="1">
      <c r="A92" s="180" t="s">
        <v>46</v>
      </c>
      <c r="E92" s="183"/>
      <c r="F92" s="183"/>
      <c r="G92" s="183"/>
      <c r="H92" s="203" t="s">
        <v>55</v>
      </c>
      <c r="I92" s="203"/>
      <c r="J92" s="203"/>
      <c r="K92" s="203"/>
      <c r="L92" s="203"/>
      <c r="M92" s="203"/>
      <c r="N92" s="203"/>
    </row>
    <row r="93" spans="1:14" ht="23.1" customHeight="1">
      <c r="H93" s="144"/>
      <c r="I93" s="144"/>
      <c r="J93" s="144"/>
      <c r="K93" s="143"/>
    </row>
    <row r="94" spans="1:14" ht="23.1" customHeight="1">
      <c r="A94" s="201" t="s">
        <v>52</v>
      </c>
      <c r="B94" s="201"/>
      <c r="C94" s="201"/>
      <c r="D94" s="201"/>
      <c r="E94" s="201"/>
      <c r="F94" s="201"/>
      <c r="G94" s="201"/>
      <c r="H94" s="201"/>
      <c r="I94" s="201"/>
      <c r="J94" s="201"/>
      <c r="K94" s="185"/>
    </row>
    <row r="95" spans="1:14" ht="23.1" customHeight="1">
      <c r="H95" s="144"/>
      <c r="I95" s="144"/>
      <c r="J95" s="144"/>
      <c r="K95" s="143"/>
    </row>
  </sheetData>
  <mergeCells count="10">
    <mergeCell ref="H6:J6"/>
    <mergeCell ref="A47:J47"/>
    <mergeCell ref="H53:J53"/>
    <mergeCell ref="A94:J94"/>
    <mergeCell ref="H44:N44"/>
    <mergeCell ref="H45:N45"/>
    <mergeCell ref="H91:N91"/>
    <mergeCell ref="H92:N92"/>
    <mergeCell ref="D6:F6"/>
    <mergeCell ref="D53:F53"/>
  </mergeCells>
  <pageMargins left="0.70866141732283472" right="0.31496062992125984" top="0.70866141732283472" bottom="0.19685039370078741" header="0.31496062992125984" footer="0.31496062992125984"/>
  <pageSetup paperSize="9" scale="74" fitToHeight="7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showGridLines="0" view="pageBreakPreview" topLeftCell="A22" zoomScale="70" zoomScaleNormal="80" zoomScaleSheetLayoutView="70" workbookViewId="0">
      <selection activeCell="B15" sqref="B15"/>
    </sheetView>
  </sheetViews>
  <sheetFormatPr defaultColWidth="9.28515625" defaultRowHeight="22.7" customHeight="1"/>
  <cols>
    <col min="1" max="1" width="31.85546875" style="16" customWidth="1"/>
    <col min="2" max="2" width="13.140625" style="16" customWidth="1"/>
    <col min="3" max="3" width="1.85546875" style="16" customWidth="1"/>
    <col min="4" max="4" width="16.5703125" style="19" customWidth="1"/>
    <col min="5" max="5" width="1.85546875" style="19" customWidth="1"/>
    <col min="6" max="6" width="16.5703125" style="19" customWidth="1"/>
    <col min="7" max="7" width="1.85546875" style="19" customWidth="1"/>
    <col min="8" max="8" width="16.5703125" style="19" customWidth="1"/>
    <col min="9" max="15" width="9.28515625" style="33"/>
    <col min="16" max="16" width="10" style="33" bestFit="1" customWidth="1"/>
    <col min="17" max="238" width="9.28515625" style="33"/>
    <col min="239" max="239" width="12.7109375" style="33" customWidth="1"/>
    <col min="240" max="240" width="32.7109375" style="33" customWidth="1"/>
    <col min="241" max="241" width="4" style="33" customWidth="1"/>
    <col min="242" max="242" width="13.7109375" style="33" customWidth="1"/>
    <col min="243" max="243" width="1.42578125" style="33" customWidth="1"/>
    <col min="244" max="244" width="13.7109375" style="33" customWidth="1"/>
    <col min="245" max="245" width="1.42578125" style="33" customWidth="1"/>
    <col min="246" max="246" width="13.7109375" style="33" customWidth="1"/>
    <col min="247" max="247" width="1.42578125" style="33" customWidth="1"/>
    <col min="248" max="248" width="13.7109375" style="33" customWidth="1"/>
    <col min="249" max="249" width="1.42578125" style="33" customWidth="1"/>
    <col min="250" max="250" width="13.7109375" style="33" customWidth="1"/>
    <col min="251" max="251" width="1.42578125" style="33" customWidth="1"/>
    <col min="252" max="252" width="13.7109375" style="33" customWidth="1"/>
    <col min="253" max="253" width="1.42578125" style="33" customWidth="1"/>
    <col min="254" max="254" width="13.7109375" style="33" customWidth="1"/>
    <col min="255" max="255" width="1.42578125" style="33" customWidth="1"/>
    <col min="256" max="256" width="13.7109375" style="33" customWidth="1"/>
    <col min="257" max="257" width="1.42578125" style="33" customWidth="1"/>
    <col min="258" max="258" width="13.7109375" style="33" customWidth="1"/>
    <col min="259" max="259" width="1.42578125" style="33" customWidth="1"/>
    <col min="260" max="260" width="13.7109375" style="33" customWidth="1"/>
    <col min="261" max="261" width="1.42578125" style="33" customWidth="1"/>
    <col min="262" max="262" width="13.7109375" style="33" customWidth="1"/>
    <col min="263" max="263" width="1.42578125" style="33" customWidth="1"/>
    <col min="264" max="494" width="9.28515625" style="33"/>
    <col min="495" max="495" width="12.7109375" style="33" customWidth="1"/>
    <col min="496" max="496" width="32.7109375" style="33" customWidth="1"/>
    <col min="497" max="497" width="4" style="33" customWidth="1"/>
    <col min="498" max="498" width="13.7109375" style="33" customWidth="1"/>
    <col min="499" max="499" width="1.42578125" style="33" customWidth="1"/>
    <col min="500" max="500" width="13.7109375" style="33" customWidth="1"/>
    <col min="501" max="501" width="1.42578125" style="33" customWidth="1"/>
    <col min="502" max="502" width="13.7109375" style="33" customWidth="1"/>
    <col min="503" max="503" width="1.42578125" style="33" customWidth="1"/>
    <col min="504" max="504" width="13.7109375" style="33" customWidth="1"/>
    <col min="505" max="505" width="1.42578125" style="33" customWidth="1"/>
    <col min="506" max="506" width="13.7109375" style="33" customWidth="1"/>
    <col min="507" max="507" width="1.42578125" style="33" customWidth="1"/>
    <col min="508" max="508" width="13.7109375" style="33" customWidth="1"/>
    <col min="509" max="509" width="1.42578125" style="33" customWidth="1"/>
    <col min="510" max="510" width="13.7109375" style="33" customWidth="1"/>
    <col min="511" max="511" width="1.42578125" style="33" customWidth="1"/>
    <col min="512" max="512" width="13.7109375" style="33" customWidth="1"/>
    <col min="513" max="513" width="1.42578125" style="33" customWidth="1"/>
    <col min="514" max="514" width="13.7109375" style="33" customWidth="1"/>
    <col min="515" max="515" width="1.42578125" style="33" customWidth="1"/>
    <col min="516" max="516" width="13.7109375" style="33" customWidth="1"/>
    <col min="517" max="517" width="1.42578125" style="33" customWidth="1"/>
    <col min="518" max="518" width="13.7109375" style="33" customWidth="1"/>
    <col min="519" max="519" width="1.42578125" style="33" customWidth="1"/>
    <col min="520" max="750" width="9.28515625" style="33"/>
    <col min="751" max="751" width="12.7109375" style="33" customWidth="1"/>
    <col min="752" max="752" width="32.7109375" style="33" customWidth="1"/>
    <col min="753" max="753" width="4" style="33" customWidth="1"/>
    <col min="754" max="754" width="13.7109375" style="33" customWidth="1"/>
    <col min="755" max="755" width="1.42578125" style="33" customWidth="1"/>
    <col min="756" max="756" width="13.7109375" style="33" customWidth="1"/>
    <col min="757" max="757" width="1.42578125" style="33" customWidth="1"/>
    <col min="758" max="758" width="13.7109375" style="33" customWidth="1"/>
    <col min="759" max="759" width="1.42578125" style="33" customWidth="1"/>
    <col min="760" max="760" width="13.7109375" style="33" customWidth="1"/>
    <col min="761" max="761" width="1.42578125" style="33" customWidth="1"/>
    <col min="762" max="762" width="13.7109375" style="33" customWidth="1"/>
    <col min="763" max="763" width="1.42578125" style="33" customWidth="1"/>
    <col min="764" max="764" width="13.7109375" style="33" customWidth="1"/>
    <col min="765" max="765" width="1.42578125" style="33" customWidth="1"/>
    <col min="766" max="766" width="13.7109375" style="33" customWidth="1"/>
    <col min="767" max="767" width="1.42578125" style="33" customWidth="1"/>
    <col min="768" max="768" width="13.7109375" style="33" customWidth="1"/>
    <col min="769" max="769" width="1.42578125" style="33" customWidth="1"/>
    <col min="770" max="770" width="13.7109375" style="33" customWidth="1"/>
    <col min="771" max="771" width="1.42578125" style="33" customWidth="1"/>
    <col min="772" max="772" width="13.7109375" style="33" customWidth="1"/>
    <col min="773" max="773" width="1.42578125" style="33" customWidth="1"/>
    <col min="774" max="774" width="13.7109375" style="33" customWidth="1"/>
    <col min="775" max="775" width="1.42578125" style="33" customWidth="1"/>
    <col min="776" max="1006" width="9.28515625" style="33"/>
    <col min="1007" max="1007" width="12.7109375" style="33" customWidth="1"/>
    <col min="1008" max="1008" width="32.7109375" style="33" customWidth="1"/>
    <col min="1009" max="1009" width="4" style="33" customWidth="1"/>
    <col min="1010" max="1010" width="13.7109375" style="33" customWidth="1"/>
    <col min="1011" max="1011" width="1.42578125" style="33" customWidth="1"/>
    <col min="1012" max="1012" width="13.7109375" style="33" customWidth="1"/>
    <col min="1013" max="1013" width="1.42578125" style="33" customWidth="1"/>
    <col min="1014" max="1014" width="13.7109375" style="33" customWidth="1"/>
    <col min="1015" max="1015" width="1.42578125" style="33" customWidth="1"/>
    <col min="1016" max="1016" width="13.7109375" style="33" customWidth="1"/>
    <col min="1017" max="1017" width="1.42578125" style="33" customWidth="1"/>
    <col min="1018" max="1018" width="13.7109375" style="33" customWidth="1"/>
    <col min="1019" max="1019" width="1.42578125" style="33" customWidth="1"/>
    <col min="1020" max="1020" width="13.7109375" style="33" customWidth="1"/>
    <col min="1021" max="1021" width="1.42578125" style="33" customWidth="1"/>
    <col min="1022" max="1022" width="13.7109375" style="33" customWidth="1"/>
    <col min="1023" max="1023" width="1.42578125" style="33" customWidth="1"/>
    <col min="1024" max="1024" width="13.7109375" style="33" customWidth="1"/>
    <col min="1025" max="1025" width="1.42578125" style="33" customWidth="1"/>
    <col min="1026" max="1026" width="13.7109375" style="33" customWidth="1"/>
    <col min="1027" max="1027" width="1.42578125" style="33" customWidth="1"/>
    <col min="1028" max="1028" width="13.7109375" style="33" customWidth="1"/>
    <col min="1029" max="1029" width="1.42578125" style="33" customWidth="1"/>
    <col min="1030" max="1030" width="13.7109375" style="33" customWidth="1"/>
    <col min="1031" max="1031" width="1.42578125" style="33" customWidth="1"/>
    <col min="1032" max="1262" width="9.28515625" style="33"/>
    <col min="1263" max="1263" width="12.7109375" style="33" customWidth="1"/>
    <col min="1264" max="1264" width="32.7109375" style="33" customWidth="1"/>
    <col min="1265" max="1265" width="4" style="33" customWidth="1"/>
    <col min="1266" max="1266" width="13.7109375" style="33" customWidth="1"/>
    <col min="1267" max="1267" width="1.42578125" style="33" customWidth="1"/>
    <col min="1268" max="1268" width="13.7109375" style="33" customWidth="1"/>
    <col min="1269" max="1269" width="1.42578125" style="33" customWidth="1"/>
    <col min="1270" max="1270" width="13.7109375" style="33" customWidth="1"/>
    <col min="1271" max="1271" width="1.42578125" style="33" customWidth="1"/>
    <col min="1272" max="1272" width="13.7109375" style="33" customWidth="1"/>
    <col min="1273" max="1273" width="1.42578125" style="33" customWidth="1"/>
    <col min="1274" max="1274" width="13.7109375" style="33" customWidth="1"/>
    <col min="1275" max="1275" width="1.42578125" style="33" customWidth="1"/>
    <col min="1276" max="1276" width="13.7109375" style="33" customWidth="1"/>
    <col min="1277" max="1277" width="1.42578125" style="33" customWidth="1"/>
    <col min="1278" max="1278" width="13.7109375" style="33" customWidth="1"/>
    <col min="1279" max="1279" width="1.42578125" style="33" customWidth="1"/>
    <col min="1280" max="1280" width="13.7109375" style="33" customWidth="1"/>
    <col min="1281" max="1281" width="1.42578125" style="33" customWidth="1"/>
    <col min="1282" max="1282" width="13.7109375" style="33" customWidth="1"/>
    <col min="1283" max="1283" width="1.42578125" style="33" customWidth="1"/>
    <col min="1284" max="1284" width="13.7109375" style="33" customWidth="1"/>
    <col min="1285" max="1285" width="1.42578125" style="33" customWidth="1"/>
    <col min="1286" max="1286" width="13.7109375" style="33" customWidth="1"/>
    <col min="1287" max="1287" width="1.42578125" style="33" customWidth="1"/>
    <col min="1288" max="1518" width="9.28515625" style="33"/>
    <col min="1519" max="1519" width="12.7109375" style="33" customWidth="1"/>
    <col min="1520" max="1520" width="32.7109375" style="33" customWidth="1"/>
    <col min="1521" max="1521" width="4" style="33" customWidth="1"/>
    <col min="1522" max="1522" width="13.7109375" style="33" customWidth="1"/>
    <col min="1523" max="1523" width="1.42578125" style="33" customWidth="1"/>
    <col min="1524" max="1524" width="13.7109375" style="33" customWidth="1"/>
    <col min="1525" max="1525" width="1.42578125" style="33" customWidth="1"/>
    <col min="1526" max="1526" width="13.7109375" style="33" customWidth="1"/>
    <col min="1527" max="1527" width="1.42578125" style="33" customWidth="1"/>
    <col min="1528" max="1528" width="13.7109375" style="33" customWidth="1"/>
    <col min="1529" max="1529" width="1.42578125" style="33" customWidth="1"/>
    <col min="1530" max="1530" width="13.7109375" style="33" customWidth="1"/>
    <col min="1531" max="1531" width="1.42578125" style="33" customWidth="1"/>
    <col min="1532" max="1532" width="13.7109375" style="33" customWidth="1"/>
    <col min="1533" max="1533" width="1.42578125" style="33" customWidth="1"/>
    <col min="1534" max="1534" width="13.7109375" style="33" customWidth="1"/>
    <col min="1535" max="1535" width="1.42578125" style="33" customWidth="1"/>
    <col min="1536" max="1536" width="13.7109375" style="33" customWidth="1"/>
    <col min="1537" max="1537" width="1.42578125" style="33" customWidth="1"/>
    <col min="1538" max="1538" width="13.7109375" style="33" customWidth="1"/>
    <col min="1539" max="1539" width="1.42578125" style="33" customWidth="1"/>
    <col min="1540" max="1540" width="13.7109375" style="33" customWidth="1"/>
    <col min="1541" max="1541" width="1.42578125" style="33" customWidth="1"/>
    <col min="1542" max="1542" width="13.7109375" style="33" customWidth="1"/>
    <col min="1543" max="1543" width="1.42578125" style="33" customWidth="1"/>
    <col min="1544" max="1774" width="9.28515625" style="33"/>
    <col min="1775" max="1775" width="12.7109375" style="33" customWidth="1"/>
    <col min="1776" max="1776" width="32.7109375" style="33" customWidth="1"/>
    <col min="1777" max="1777" width="4" style="33" customWidth="1"/>
    <col min="1778" max="1778" width="13.7109375" style="33" customWidth="1"/>
    <col min="1779" max="1779" width="1.42578125" style="33" customWidth="1"/>
    <col min="1780" max="1780" width="13.7109375" style="33" customWidth="1"/>
    <col min="1781" max="1781" width="1.42578125" style="33" customWidth="1"/>
    <col min="1782" max="1782" width="13.7109375" style="33" customWidth="1"/>
    <col min="1783" max="1783" width="1.42578125" style="33" customWidth="1"/>
    <col min="1784" max="1784" width="13.7109375" style="33" customWidth="1"/>
    <col min="1785" max="1785" width="1.42578125" style="33" customWidth="1"/>
    <col min="1786" max="1786" width="13.7109375" style="33" customWidth="1"/>
    <col min="1787" max="1787" width="1.42578125" style="33" customWidth="1"/>
    <col min="1788" max="1788" width="13.7109375" style="33" customWidth="1"/>
    <col min="1789" max="1789" width="1.42578125" style="33" customWidth="1"/>
    <col min="1790" max="1790" width="13.7109375" style="33" customWidth="1"/>
    <col min="1791" max="1791" width="1.42578125" style="33" customWidth="1"/>
    <col min="1792" max="1792" width="13.7109375" style="33" customWidth="1"/>
    <col min="1793" max="1793" width="1.42578125" style="33" customWidth="1"/>
    <col min="1794" max="1794" width="13.7109375" style="33" customWidth="1"/>
    <col min="1795" max="1795" width="1.42578125" style="33" customWidth="1"/>
    <col min="1796" max="1796" width="13.7109375" style="33" customWidth="1"/>
    <col min="1797" max="1797" width="1.42578125" style="33" customWidth="1"/>
    <col min="1798" max="1798" width="13.7109375" style="33" customWidth="1"/>
    <col min="1799" max="1799" width="1.42578125" style="33" customWidth="1"/>
    <col min="1800" max="2030" width="9.28515625" style="33"/>
    <col min="2031" max="2031" width="12.7109375" style="33" customWidth="1"/>
    <col min="2032" max="2032" width="32.7109375" style="33" customWidth="1"/>
    <col min="2033" max="2033" width="4" style="33" customWidth="1"/>
    <col min="2034" max="2034" width="13.7109375" style="33" customWidth="1"/>
    <col min="2035" max="2035" width="1.42578125" style="33" customWidth="1"/>
    <col min="2036" max="2036" width="13.7109375" style="33" customWidth="1"/>
    <col min="2037" max="2037" width="1.42578125" style="33" customWidth="1"/>
    <col min="2038" max="2038" width="13.7109375" style="33" customWidth="1"/>
    <col min="2039" max="2039" width="1.42578125" style="33" customWidth="1"/>
    <col min="2040" max="2040" width="13.7109375" style="33" customWidth="1"/>
    <col min="2041" max="2041" width="1.42578125" style="33" customWidth="1"/>
    <col min="2042" max="2042" width="13.7109375" style="33" customWidth="1"/>
    <col min="2043" max="2043" width="1.42578125" style="33" customWidth="1"/>
    <col min="2044" max="2044" width="13.7109375" style="33" customWidth="1"/>
    <col min="2045" max="2045" width="1.42578125" style="33" customWidth="1"/>
    <col min="2046" max="2046" width="13.7109375" style="33" customWidth="1"/>
    <col min="2047" max="2047" width="1.42578125" style="33" customWidth="1"/>
    <col min="2048" max="2048" width="13.7109375" style="33" customWidth="1"/>
    <col min="2049" max="2049" width="1.42578125" style="33" customWidth="1"/>
    <col min="2050" max="2050" width="13.7109375" style="33" customWidth="1"/>
    <col min="2051" max="2051" width="1.42578125" style="33" customWidth="1"/>
    <col min="2052" max="2052" width="13.7109375" style="33" customWidth="1"/>
    <col min="2053" max="2053" width="1.42578125" style="33" customWidth="1"/>
    <col min="2054" max="2054" width="13.7109375" style="33" customWidth="1"/>
    <col min="2055" max="2055" width="1.42578125" style="33" customWidth="1"/>
    <col min="2056" max="2286" width="9.28515625" style="33"/>
    <col min="2287" max="2287" width="12.7109375" style="33" customWidth="1"/>
    <col min="2288" max="2288" width="32.7109375" style="33" customWidth="1"/>
    <col min="2289" max="2289" width="4" style="33" customWidth="1"/>
    <col min="2290" max="2290" width="13.7109375" style="33" customWidth="1"/>
    <col min="2291" max="2291" width="1.42578125" style="33" customWidth="1"/>
    <col min="2292" max="2292" width="13.7109375" style="33" customWidth="1"/>
    <col min="2293" max="2293" width="1.42578125" style="33" customWidth="1"/>
    <col min="2294" max="2294" width="13.7109375" style="33" customWidth="1"/>
    <col min="2295" max="2295" width="1.42578125" style="33" customWidth="1"/>
    <col min="2296" max="2296" width="13.7109375" style="33" customWidth="1"/>
    <col min="2297" max="2297" width="1.42578125" style="33" customWidth="1"/>
    <col min="2298" max="2298" width="13.7109375" style="33" customWidth="1"/>
    <col min="2299" max="2299" width="1.42578125" style="33" customWidth="1"/>
    <col min="2300" max="2300" width="13.7109375" style="33" customWidth="1"/>
    <col min="2301" max="2301" width="1.42578125" style="33" customWidth="1"/>
    <col min="2302" max="2302" width="13.7109375" style="33" customWidth="1"/>
    <col min="2303" max="2303" width="1.42578125" style="33" customWidth="1"/>
    <col min="2304" max="2304" width="13.7109375" style="33" customWidth="1"/>
    <col min="2305" max="2305" width="1.42578125" style="33" customWidth="1"/>
    <col min="2306" max="2306" width="13.7109375" style="33" customWidth="1"/>
    <col min="2307" max="2307" width="1.42578125" style="33" customWidth="1"/>
    <col min="2308" max="2308" width="13.7109375" style="33" customWidth="1"/>
    <col min="2309" max="2309" width="1.42578125" style="33" customWidth="1"/>
    <col min="2310" max="2310" width="13.7109375" style="33" customWidth="1"/>
    <col min="2311" max="2311" width="1.42578125" style="33" customWidth="1"/>
    <col min="2312" max="2542" width="9.28515625" style="33"/>
    <col min="2543" max="2543" width="12.7109375" style="33" customWidth="1"/>
    <col min="2544" max="2544" width="32.7109375" style="33" customWidth="1"/>
    <col min="2545" max="2545" width="4" style="33" customWidth="1"/>
    <col min="2546" max="2546" width="13.7109375" style="33" customWidth="1"/>
    <col min="2547" max="2547" width="1.42578125" style="33" customWidth="1"/>
    <col min="2548" max="2548" width="13.7109375" style="33" customWidth="1"/>
    <col min="2549" max="2549" width="1.42578125" style="33" customWidth="1"/>
    <col min="2550" max="2550" width="13.7109375" style="33" customWidth="1"/>
    <col min="2551" max="2551" width="1.42578125" style="33" customWidth="1"/>
    <col min="2552" max="2552" width="13.7109375" style="33" customWidth="1"/>
    <col min="2553" max="2553" width="1.42578125" style="33" customWidth="1"/>
    <col min="2554" max="2554" width="13.7109375" style="33" customWidth="1"/>
    <col min="2555" max="2555" width="1.42578125" style="33" customWidth="1"/>
    <col min="2556" max="2556" width="13.7109375" style="33" customWidth="1"/>
    <col min="2557" max="2557" width="1.42578125" style="33" customWidth="1"/>
    <col min="2558" max="2558" width="13.7109375" style="33" customWidth="1"/>
    <col min="2559" max="2559" width="1.42578125" style="33" customWidth="1"/>
    <col min="2560" max="2560" width="13.7109375" style="33" customWidth="1"/>
    <col min="2561" max="2561" width="1.42578125" style="33" customWidth="1"/>
    <col min="2562" max="2562" width="13.7109375" style="33" customWidth="1"/>
    <col min="2563" max="2563" width="1.42578125" style="33" customWidth="1"/>
    <col min="2564" max="2564" width="13.7109375" style="33" customWidth="1"/>
    <col min="2565" max="2565" width="1.42578125" style="33" customWidth="1"/>
    <col min="2566" max="2566" width="13.7109375" style="33" customWidth="1"/>
    <col min="2567" max="2567" width="1.42578125" style="33" customWidth="1"/>
    <col min="2568" max="2798" width="9.28515625" style="33"/>
    <col min="2799" max="2799" width="12.7109375" style="33" customWidth="1"/>
    <col min="2800" max="2800" width="32.7109375" style="33" customWidth="1"/>
    <col min="2801" max="2801" width="4" style="33" customWidth="1"/>
    <col min="2802" max="2802" width="13.7109375" style="33" customWidth="1"/>
    <col min="2803" max="2803" width="1.42578125" style="33" customWidth="1"/>
    <col min="2804" max="2804" width="13.7109375" style="33" customWidth="1"/>
    <col min="2805" max="2805" width="1.42578125" style="33" customWidth="1"/>
    <col min="2806" max="2806" width="13.7109375" style="33" customWidth="1"/>
    <col min="2807" max="2807" width="1.42578125" style="33" customWidth="1"/>
    <col min="2808" max="2808" width="13.7109375" style="33" customWidth="1"/>
    <col min="2809" max="2809" width="1.42578125" style="33" customWidth="1"/>
    <col min="2810" max="2810" width="13.7109375" style="33" customWidth="1"/>
    <col min="2811" max="2811" width="1.42578125" style="33" customWidth="1"/>
    <col min="2812" max="2812" width="13.7109375" style="33" customWidth="1"/>
    <col min="2813" max="2813" width="1.42578125" style="33" customWidth="1"/>
    <col min="2814" max="2814" width="13.7109375" style="33" customWidth="1"/>
    <col min="2815" max="2815" width="1.42578125" style="33" customWidth="1"/>
    <col min="2816" max="2816" width="13.7109375" style="33" customWidth="1"/>
    <col min="2817" max="2817" width="1.42578125" style="33" customWidth="1"/>
    <col min="2818" max="2818" width="13.7109375" style="33" customWidth="1"/>
    <col min="2819" max="2819" width="1.42578125" style="33" customWidth="1"/>
    <col min="2820" max="2820" width="13.7109375" style="33" customWidth="1"/>
    <col min="2821" max="2821" width="1.42578125" style="33" customWidth="1"/>
    <col min="2822" max="2822" width="13.7109375" style="33" customWidth="1"/>
    <col min="2823" max="2823" width="1.42578125" style="33" customWidth="1"/>
    <col min="2824" max="3054" width="9.28515625" style="33"/>
    <col min="3055" max="3055" width="12.7109375" style="33" customWidth="1"/>
    <col min="3056" max="3056" width="32.7109375" style="33" customWidth="1"/>
    <col min="3057" max="3057" width="4" style="33" customWidth="1"/>
    <col min="3058" max="3058" width="13.7109375" style="33" customWidth="1"/>
    <col min="3059" max="3059" width="1.42578125" style="33" customWidth="1"/>
    <col min="3060" max="3060" width="13.7109375" style="33" customWidth="1"/>
    <col min="3061" max="3061" width="1.42578125" style="33" customWidth="1"/>
    <col min="3062" max="3062" width="13.7109375" style="33" customWidth="1"/>
    <col min="3063" max="3063" width="1.42578125" style="33" customWidth="1"/>
    <col min="3064" max="3064" width="13.7109375" style="33" customWidth="1"/>
    <col min="3065" max="3065" width="1.42578125" style="33" customWidth="1"/>
    <col min="3066" max="3066" width="13.7109375" style="33" customWidth="1"/>
    <col min="3067" max="3067" width="1.42578125" style="33" customWidth="1"/>
    <col min="3068" max="3068" width="13.7109375" style="33" customWidth="1"/>
    <col min="3069" max="3069" width="1.42578125" style="33" customWidth="1"/>
    <col min="3070" max="3070" width="13.7109375" style="33" customWidth="1"/>
    <col min="3071" max="3071" width="1.42578125" style="33" customWidth="1"/>
    <col min="3072" max="3072" width="13.7109375" style="33" customWidth="1"/>
    <col min="3073" max="3073" width="1.42578125" style="33" customWidth="1"/>
    <col min="3074" max="3074" width="13.7109375" style="33" customWidth="1"/>
    <col min="3075" max="3075" width="1.42578125" style="33" customWidth="1"/>
    <col min="3076" max="3076" width="13.7109375" style="33" customWidth="1"/>
    <col min="3077" max="3077" width="1.42578125" style="33" customWidth="1"/>
    <col min="3078" max="3078" width="13.7109375" style="33" customWidth="1"/>
    <col min="3079" max="3079" width="1.42578125" style="33" customWidth="1"/>
    <col min="3080" max="3310" width="9.28515625" style="33"/>
    <col min="3311" max="3311" width="12.7109375" style="33" customWidth="1"/>
    <col min="3312" max="3312" width="32.7109375" style="33" customWidth="1"/>
    <col min="3313" max="3313" width="4" style="33" customWidth="1"/>
    <col min="3314" max="3314" width="13.7109375" style="33" customWidth="1"/>
    <col min="3315" max="3315" width="1.42578125" style="33" customWidth="1"/>
    <col min="3316" max="3316" width="13.7109375" style="33" customWidth="1"/>
    <col min="3317" max="3317" width="1.42578125" style="33" customWidth="1"/>
    <col min="3318" max="3318" width="13.7109375" style="33" customWidth="1"/>
    <col min="3319" max="3319" width="1.42578125" style="33" customWidth="1"/>
    <col min="3320" max="3320" width="13.7109375" style="33" customWidth="1"/>
    <col min="3321" max="3321" width="1.42578125" style="33" customWidth="1"/>
    <col min="3322" max="3322" width="13.7109375" style="33" customWidth="1"/>
    <col min="3323" max="3323" width="1.42578125" style="33" customWidth="1"/>
    <col min="3324" max="3324" width="13.7109375" style="33" customWidth="1"/>
    <col min="3325" max="3325" width="1.42578125" style="33" customWidth="1"/>
    <col min="3326" max="3326" width="13.7109375" style="33" customWidth="1"/>
    <col min="3327" max="3327" width="1.42578125" style="33" customWidth="1"/>
    <col min="3328" max="3328" width="13.7109375" style="33" customWidth="1"/>
    <col min="3329" max="3329" width="1.42578125" style="33" customWidth="1"/>
    <col min="3330" max="3330" width="13.7109375" style="33" customWidth="1"/>
    <col min="3331" max="3331" width="1.42578125" style="33" customWidth="1"/>
    <col min="3332" max="3332" width="13.7109375" style="33" customWidth="1"/>
    <col min="3333" max="3333" width="1.42578125" style="33" customWidth="1"/>
    <col min="3334" max="3334" width="13.7109375" style="33" customWidth="1"/>
    <col min="3335" max="3335" width="1.42578125" style="33" customWidth="1"/>
    <col min="3336" max="3566" width="9.28515625" style="33"/>
    <col min="3567" max="3567" width="12.7109375" style="33" customWidth="1"/>
    <col min="3568" max="3568" width="32.7109375" style="33" customWidth="1"/>
    <col min="3569" max="3569" width="4" style="33" customWidth="1"/>
    <col min="3570" max="3570" width="13.7109375" style="33" customWidth="1"/>
    <col min="3571" max="3571" width="1.42578125" style="33" customWidth="1"/>
    <col min="3572" max="3572" width="13.7109375" style="33" customWidth="1"/>
    <col min="3573" max="3573" width="1.42578125" style="33" customWidth="1"/>
    <col min="3574" max="3574" width="13.7109375" style="33" customWidth="1"/>
    <col min="3575" max="3575" width="1.42578125" style="33" customWidth="1"/>
    <col min="3576" max="3576" width="13.7109375" style="33" customWidth="1"/>
    <col min="3577" max="3577" width="1.42578125" style="33" customWidth="1"/>
    <col min="3578" max="3578" width="13.7109375" style="33" customWidth="1"/>
    <col min="3579" max="3579" width="1.42578125" style="33" customWidth="1"/>
    <col min="3580" max="3580" width="13.7109375" style="33" customWidth="1"/>
    <col min="3581" max="3581" width="1.42578125" style="33" customWidth="1"/>
    <col min="3582" max="3582" width="13.7109375" style="33" customWidth="1"/>
    <col min="3583" max="3583" width="1.42578125" style="33" customWidth="1"/>
    <col min="3584" max="3584" width="13.7109375" style="33" customWidth="1"/>
    <col min="3585" max="3585" width="1.42578125" style="33" customWidth="1"/>
    <col min="3586" max="3586" width="13.7109375" style="33" customWidth="1"/>
    <col min="3587" max="3587" width="1.42578125" style="33" customWidth="1"/>
    <col min="3588" max="3588" width="13.7109375" style="33" customWidth="1"/>
    <col min="3589" max="3589" width="1.42578125" style="33" customWidth="1"/>
    <col min="3590" max="3590" width="13.7109375" style="33" customWidth="1"/>
    <col min="3591" max="3591" width="1.42578125" style="33" customWidth="1"/>
    <col min="3592" max="3822" width="9.28515625" style="33"/>
    <col min="3823" max="3823" width="12.7109375" style="33" customWidth="1"/>
    <col min="3824" max="3824" width="32.7109375" style="33" customWidth="1"/>
    <col min="3825" max="3825" width="4" style="33" customWidth="1"/>
    <col min="3826" max="3826" width="13.7109375" style="33" customWidth="1"/>
    <col min="3827" max="3827" width="1.42578125" style="33" customWidth="1"/>
    <col min="3828" max="3828" width="13.7109375" style="33" customWidth="1"/>
    <col min="3829" max="3829" width="1.42578125" style="33" customWidth="1"/>
    <col min="3830" max="3830" width="13.7109375" style="33" customWidth="1"/>
    <col min="3831" max="3831" width="1.42578125" style="33" customWidth="1"/>
    <col min="3832" max="3832" width="13.7109375" style="33" customWidth="1"/>
    <col min="3833" max="3833" width="1.42578125" style="33" customWidth="1"/>
    <col min="3834" max="3834" width="13.7109375" style="33" customWidth="1"/>
    <col min="3835" max="3835" width="1.42578125" style="33" customWidth="1"/>
    <col min="3836" max="3836" width="13.7109375" style="33" customWidth="1"/>
    <col min="3837" max="3837" width="1.42578125" style="33" customWidth="1"/>
    <col min="3838" max="3838" width="13.7109375" style="33" customWidth="1"/>
    <col min="3839" max="3839" width="1.42578125" style="33" customWidth="1"/>
    <col min="3840" max="3840" width="13.7109375" style="33" customWidth="1"/>
    <col min="3841" max="3841" width="1.42578125" style="33" customWidth="1"/>
    <col min="3842" max="3842" width="13.7109375" style="33" customWidth="1"/>
    <col min="3843" max="3843" width="1.42578125" style="33" customWidth="1"/>
    <col min="3844" max="3844" width="13.7109375" style="33" customWidth="1"/>
    <col min="3845" max="3845" width="1.42578125" style="33" customWidth="1"/>
    <col min="3846" max="3846" width="13.7109375" style="33" customWidth="1"/>
    <col min="3847" max="3847" width="1.42578125" style="33" customWidth="1"/>
    <col min="3848" max="4078" width="9.28515625" style="33"/>
    <col min="4079" max="4079" width="12.7109375" style="33" customWidth="1"/>
    <col min="4080" max="4080" width="32.7109375" style="33" customWidth="1"/>
    <col min="4081" max="4081" width="4" style="33" customWidth="1"/>
    <col min="4082" max="4082" width="13.7109375" style="33" customWidth="1"/>
    <col min="4083" max="4083" width="1.42578125" style="33" customWidth="1"/>
    <col min="4084" max="4084" width="13.7109375" style="33" customWidth="1"/>
    <col min="4085" max="4085" width="1.42578125" style="33" customWidth="1"/>
    <col min="4086" max="4086" width="13.7109375" style="33" customWidth="1"/>
    <col min="4087" max="4087" width="1.42578125" style="33" customWidth="1"/>
    <col min="4088" max="4088" width="13.7109375" style="33" customWidth="1"/>
    <col min="4089" max="4089" width="1.42578125" style="33" customWidth="1"/>
    <col min="4090" max="4090" width="13.7109375" style="33" customWidth="1"/>
    <col min="4091" max="4091" width="1.42578125" style="33" customWidth="1"/>
    <col min="4092" max="4092" width="13.7109375" style="33" customWidth="1"/>
    <col min="4093" max="4093" width="1.42578125" style="33" customWidth="1"/>
    <col min="4094" max="4094" width="13.7109375" style="33" customWidth="1"/>
    <col min="4095" max="4095" width="1.42578125" style="33" customWidth="1"/>
    <col min="4096" max="4096" width="13.7109375" style="33" customWidth="1"/>
    <col min="4097" max="4097" width="1.42578125" style="33" customWidth="1"/>
    <col min="4098" max="4098" width="13.7109375" style="33" customWidth="1"/>
    <col min="4099" max="4099" width="1.42578125" style="33" customWidth="1"/>
    <col min="4100" max="4100" width="13.7109375" style="33" customWidth="1"/>
    <col min="4101" max="4101" width="1.42578125" style="33" customWidth="1"/>
    <col min="4102" max="4102" width="13.7109375" style="33" customWidth="1"/>
    <col min="4103" max="4103" width="1.42578125" style="33" customWidth="1"/>
    <col min="4104" max="4334" width="9.28515625" style="33"/>
    <col min="4335" max="4335" width="12.7109375" style="33" customWidth="1"/>
    <col min="4336" max="4336" width="32.7109375" style="33" customWidth="1"/>
    <col min="4337" max="4337" width="4" style="33" customWidth="1"/>
    <col min="4338" max="4338" width="13.7109375" style="33" customWidth="1"/>
    <col min="4339" max="4339" width="1.42578125" style="33" customWidth="1"/>
    <col min="4340" max="4340" width="13.7109375" style="33" customWidth="1"/>
    <col min="4341" max="4341" width="1.42578125" style="33" customWidth="1"/>
    <col min="4342" max="4342" width="13.7109375" style="33" customWidth="1"/>
    <col min="4343" max="4343" width="1.42578125" style="33" customWidth="1"/>
    <col min="4344" max="4344" width="13.7109375" style="33" customWidth="1"/>
    <col min="4345" max="4345" width="1.42578125" style="33" customWidth="1"/>
    <col min="4346" max="4346" width="13.7109375" style="33" customWidth="1"/>
    <col min="4347" max="4347" width="1.42578125" style="33" customWidth="1"/>
    <col min="4348" max="4348" width="13.7109375" style="33" customWidth="1"/>
    <col min="4349" max="4349" width="1.42578125" style="33" customWidth="1"/>
    <col min="4350" max="4350" width="13.7109375" style="33" customWidth="1"/>
    <col min="4351" max="4351" width="1.42578125" style="33" customWidth="1"/>
    <col min="4352" max="4352" width="13.7109375" style="33" customWidth="1"/>
    <col min="4353" max="4353" width="1.42578125" style="33" customWidth="1"/>
    <col min="4354" max="4354" width="13.7109375" style="33" customWidth="1"/>
    <col min="4355" max="4355" width="1.42578125" style="33" customWidth="1"/>
    <col min="4356" max="4356" width="13.7109375" style="33" customWidth="1"/>
    <col min="4357" max="4357" width="1.42578125" style="33" customWidth="1"/>
    <col min="4358" max="4358" width="13.7109375" style="33" customWidth="1"/>
    <col min="4359" max="4359" width="1.42578125" style="33" customWidth="1"/>
    <col min="4360" max="4590" width="9.28515625" style="33"/>
    <col min="4591" max="4591" width="12.7109375" style="33" customWidth="1"/>
    <col min="4592" max="4592" width="32.7109375" style="33" customWidth="1"/>
    <col min="4593" max="4593" width="4" style="33" customWidth="1"/>
    <col min="4594" max="4594" width="13.7109375" style="33" customWidth="1"/>
    <col min="4595" max="4595" width="1.42578125" style="33" customWidth="1"/>
    <col min="4596" max="4596" width="13.7109375" style="33" customWidth="1"/>
    <col min="4597" max="4597" width="1.42578125" style="33" customWidth="1"/>
    <col min="4598" max="4598" width="13.7109375" style="33" customWidth="1"/>
    <col min="4599" max="4599" width="1.42578125" style="33" customWidth="1"/>
    <col min="4600" max="4600" width="13.7109375" style="33" customWidth="1"/>
    <col min="4601" max="4601" width="1.42578125" style="33" customWidth="1"/>
    <col min="4602" max="4602" width="13.7109375" style="33" customWidth="1"/>
    <col min="4603" max="4603" width="1.42578125" style="33" customWidth="1"/>
    <col min="4604" max="4604" width="13.7109375" style="33" customWidth="1"/>
    <col min="4605" max="4605" width="1.42578125" style="33" customWidth="1"/>
    <col min="4606" max="4606" width="13.7109375" style="33" customWidth="1"/>
    <col min="4607" max="4607" width="1.42578125" style="33" customWidth="1"/>
    <col min="4608" max="4608" width="13.7109375" style="33" customWidth="1"/>
    <col min="4609" max="4609" width="1.42578125" style="33" customWidth="1"/>
    <col min="4610" max="4610" width="13.7109375" style="33" customWidth="1"/>
    <col min="4611" max="4611" width="1.42578125" style="33" customWidth="1"/>
    <col min="4612" max="4612" width="13.7109375" style="33" customWidth="1"/>
    <col min="4613" max="4613" width="1.42578125" style="33" customWidth="1"/>
    <col min="4614" max="4614" width="13.7109375" style="33" customWidth="1"/>
    <col min="4615" max="4615" width="1.42578125" style="33" customWidth="1"/>
    <col min="4616" max="4846" width="9.28515625" style="33"/>
    <col min="4847" max="4847" width="12.7109375" style="33" customWidth="1"/>
    <col min="4848" max="4848" width="32.7109375" style="33" customWidth="1"/>
    <col min="4849" max="4849" width="4" style="33" customWidth="1"/>
    <col min="4850" max="4850" width="13.7109375" style="33" customWidth="1"/>
    <col min="4851" max="4851" width="1.42578125" style="33" customWidth="1"/>
    <col min="4852" max="4852" width="13.7109375" style="33" customWidth="1"/>
    <col min="4853" max="4853" width="1.42578125" style="33" customWidth="1"/>
    <col min="4854" max="4854" width="13.7109375" style="33" customWidth="1"/>
    <col min="4855" max="4855" width="1.42578125" style="33" customWidth="1"/>
    <col min="4856" max="4856" width="13.7109375" style="33" customWidth="1"/>
    <col min="4857" max="4857" width="1.42578125" style="33" customWidth="1"/>
    <col min="4858" max="4858" width="13.7109375" style="33" customWidth="1"/>
    <col min="4859" max="4859" width="1.42578125" style="33" customWidth="1"/>
    <col min="4860" max="4860" width="13.7109375" style="33" customWidth="1"/>
    <col min="4861" max="4861" width="1.42578125" style="33" customWidth="1"/>
    <col min="4862" max="4862" width="13.7109375" style="33" customWidth="1"/>
    <col min="4863" max="4863" width="1.42578125" style="33" customWidth="1"/>
    <col min="4864" max="4864" width="13.7109375" style="33" customWidth="1"/>
    <col min="4865" max="4865" width="1.42578125" style="33" customWidth="1"/>
    <col min="4866" max="4866" width="13.7109375" style="33" customWidth="1"/>
    <col min="4867" max="4867" width="1.42578125" style="33" customWidth="1"/>
    <col min="4868" max="4868" width="13.7109375" style="33" customWidth="1"/>
    <col min="4869" max="4869" width="1.42578125" style="33" customWidth="1"/>
    <col min="4870" max="4870" width="13.7109375" style="33" customWidth="1"/>
    <col min="4871" max="4871" width="1.42578125" style="33" customWidth="1"/>
    <col min="4872" max="5102" width="9.28515625" style="33"/>
    <col min="5103" max="5103" width="12.7109375" style="33" customWidth="1"/>
    <col min="5104" max="5104" width="32.7109375" style="33" customWidth="1"/>
    <col min="5105" max="5105" width="4" style="33" customWidth="1"/>
    <col min="5106" max="5106" width="13.7109375" style="33" customWidth="1"/>
    <col min="5107" max="5107" width="1.42578125" style="33" customWidth="1"/>
    <col min="5108" max="5108" width="13.7109375" style="33" customWidth="1"/>
    <col min="5109" max="5109" width="1.42578125" style="33" customWidth="1"/>
    <col min="5110" max="5110" width="13.7109375" style="33" customWidth="1"/>
    <col min="5111" max="5111" width="1.42578125" style="33" customWidth="1"/>
    <col min="5112" max="5112" width="13.7109375" style="33" customWidth="1"/>
    <col min="5113" max="5113" width="1.42578125" style="33" customWidth="1"/>
    <col min="5114" max="5114" width="13.7109375" style="33" customWidth="1"/>
    <col min="5115" max="5115" width="1.42578125" style="33" customWidth="1"/>
    <col min="5116" max="5116" width="13.7109375" style="33" customWidth="1"/>
    <col min="5117" max="5117" width="1.42578125" style="33" customWidth="1"/>
    <col min="5118" max="5118" width="13.7109375" style="33" customWidth="1"/>
    <col min="5119" max="5119" width="1.42578125" style="33" customWidth="1"/>
    <col min="5120" max="5120" width="13.7109375" style="33" customWidth="1"/>
    <col min="5121" max="5121" width="1.42578125" style="33" customWidth="1"/>
    <col min="5122" max="5122" width="13.7109375" style="33" customWidth="1"/>
    <col min="5123" max="5123" width="1.42578125" style="33" customWidth="1"/>
    <col min="5124" max="5124" width="13.7109375" style="33" customWidth="1"/>
    <col min="5125" max="5125" width="1.42578125" style="33" customWidth="1"/>
    <col min="5126" max="5126" width="13.7109375" style="33" customWidth="1"/>
    <col min="5127" max="5127" width="1.42578125" style="33" customWidth="1"/>
    <col min="5128" max="5358" width="9.28515625" style="33"/>
    <col min="5359" max="5359" width="12.7109375" style="33" customWidth="1"/>
    <col min="5360" max="5360" width="32.7109375" style="33" customWidth="1"/>
    <col min="5361" max="5361" width="4" style="33" customWidth="1"/>
    <col min="5362" max="5362" width="13.7109375" style="33" customWidth="1"/>
    <col min="5363" max="5363" width="1.42578125" style="33" customWidth="1"/>
    <col min="5364" max="5364" width="13.7109375" style="33" customWidth="1"/>
    <col min="5365" max="5365" width="1.42578125" style="33" customWidth="1"/>
    <col min="5366" max="5366" width="13.7109375" style="33" customWidth="1"/>
    <col min="5367" max="5367" width="1.42578125" style="33" customWidth="1"/>
    <col min="5368" max="5368" width="13.7109375" style="33" customWidth="1"/>
    <col min="5369" max="5369" width="1.42578125" style="33" customWidth="1"/>
    <col min="5370" max="5370" width="13.7109375" style="33" customWidth="1"/>
    <col min="5371" max="5371" width="1.42578125" style="33" customWidth="1"/>
    <col min="5372" max="5372" width="13.7109375" style="33" customWidth="1"/>
    <col min="5373" max="5373" width="1.42578125" style="33" customWidth="1"/>
    <col min="5374" max="5374" width="13.7109375" style="33" customWidth="1"/>
    <col min="5375" max="5375" width="1.42578125" style="33" customWidth="1"/>
    <col min="5376" max="5376" width="13.7109375" style="33" customWidth="1"/>
    <col min="5377" max="5377" width="1.42578125" style="33" customWidth="1"/>
    <col min="5378" max="5378" width="13.7109375" style="33" customWidth="1"/>
    <col min="5379" max="5379" width="1.42578125" style="33" customWidth="1"/>
    <col min="5380" max="5380" width="13.7109375" style="33" customWidth="1"/>
    <col min="5381" max="5381" width="1.42578125" style="33" customWidth="1"/>
    <col min="5382" max="5382" width="13.7109375" style="33" customWidth="1"/>
    <col min="5383" max="5383" width="1.42578125" style="33" customWidth="1"/>
    <col min="5384" max="5614" width="9.28515625" style="33"/>
    <col min="5615" max="5615" width="12.7109375" style="33" customWidth="1"/>
    <col min="5616" max="5616" width="32.7109375" style="33" customWidth="1"/>
    <col min="5617" max="5617" width="4" style="33" customWidth="1"/>
    <col min="5618" max="5618" width="13.7109375" style="33" customWidth="1"/>
    <col min="5619" max="5619" width="1.42578125" style="33" customWidth="1"/>
    <col min="5620" max="5620" width="13.7109375" style="33" customWidth="1"/>
    <col min="5621" max="5621" width="1.42578125" style="33" customWidth="1"/>
    <col min="5622" max="5622" width="13.7109375" style="33" customWidth="1"/>
    <col min="5623" max="5623" width="1.42578125" style="33" customWidth="1"/>
    <col min="5624" max="5624" width="13.7109375" style="33" customWidth="1"/>
    <col min="5625" max="5625" width="1.42578125" style="33" customWidth="1"/>
    <col min="5626" max="5626" width="13.7109375" style="33" customWidth="1"/>
    <col min="5627" max="5627" width="1.42578125" style="33" customWidth="1"/>
    <col min="5628" max="5628" width="13.7109375" style="33" customWidth="1"/>
    <col min="5629" max="5629" width="1.42578125" style="33" customWidth="1"/>
    <col min="5630" max="5630" width="13.7109375" style="33" customWidth="1"/>
    <col min="5631" max="5631" width="1.42578125" style="33" customWidth="1"/>
    <col min="5632" max="5632" width="13.7109375" style="33" customWidth="1"/>
    <col min="5633" max="5633" width="1.42578125" style="33" customWidth="1"/>
    <col min="5634" max="5634" width="13.7109375" style="33" customWidth="1"/>
    <col min="5635" max="5635" width="1.42578125" style="33" customWidth="1"/>
    <col min="5636" max="5636" width="13.7109375" style="33" customWidth="1"/>
    <col min="5637" max="5637" width="1.42578125" style="33" customWidth="1"/>
    <col min="5638" max="5638" width="13.7109375" style="33" customWidth="1"/>
    <col min="5639" max="5639" width="1.42578125" style="33" customWidth="1"/>
    <col min="5640" max="5870" width="9.28515625" style="33"/>
    <col min="5871" max="5871" width="12.7109375" style="33" customWidth="1"/>
    <col min="5872" max="5872" width="32.7109375" style="33" customWidth="1"/>
    <col min="5873" max="5873" width="4" style="33" customWidth="1"/>
    <col min="5874" max="5874" width="13.7109375" style="33" customWidth="1"/>
    <col min="5875" max="5875" width="1.42578125" style="33" customWidth="1"/>
    <col min="5876" max="5876" width="13.7109375" style="33" customWidth="1"/>
    <col min="5877" max="5877" width="1.42578125" style="33" customWidth="1"/>
    <col min="5878" max="5878" width="13.7109375" style="33" customWidth="1"/>
    <col min="5879" max="5879" width="1.42578125" style="33" customWidth="1"/>
    <col min="5880" max="5880" width="13.7109375" style="33" customWidth="1"/>
    <col min="5881" max="5881" width="1.42578125" style="33" customWidth="1"/>
    <col min="5882" max="5882" width="13.7109375" style="33" customWidth="1"/>
    <col min="5883" max="5883" width="1.42578125" style="33" customWidth="1"/>
    <col min="5884" max="5884" width="13.7109375" style="33" customWidth="1"/>
    <col min="5885" max="5885" width="1.42578125" style="33" customWidth="1"/>
    <col min="5886" max="5886" width="13.7109375" style="33" customWidth="1"/>
    <col min="5887" max="5887" width="1.42578125" style="33" customWidth="1"/>
    <col min="5888" max="5888" width="13.7109375" style="33" customWidth="1"/>
    <col min="5889" max="5889" width="1.42578125" style="33" customWidth="1"/>
    <col min="5890" max="5890" width="13.7109375" style="33" customWidth="1"/>
    <col min="5891" max="5891" width="1.42578125" style="33" customWidth="1"/>
    <col min="5892" max="5892" width="13.7109375" style="33" customWidth="1"/>
    <col min="5893" max="5893" width="1.42578125" style="33" customWidth="1"/>
    <col min="5894" max="5894" width="13.7109375" style="33" customWidth="1"/>
    <col min="5895" max="5895" width="1.42578125" style="33" customWidth="1"/>
    <col min="5896" max="6126" width="9.28515625" style="33"/>
    <col min="6127" max="6127" width="12.7109375" style="33" customWidth="1"/>
    <col min="6128" max="6128" width="32.7109375" style="33" customWidth="1"/>
    <col min="6129" max="6129" width="4" style="33" customWidth="1"/>
    <col min="6130" max="6130" width="13.7109375" style="33" customWidth="1"/>
    <col min="6131" max="6131" width="1.42578125" style="33" customWidth="1"/>
    <col min="6132" max="6132" width="13.7109375" style="33" customWidth="1"/>
    <col min="6133" max="6133" width="1.42578125" style="33" customWidth="1"/>
    <col min="6134" max="6134" width="13.7109375" style="33" customWidth="1"/>
    <col min="6135" max="6135" width="1.42578125" style="33" customWidth="1"/>
    <col min="6136" max="6136" width="13.7109375" style="33" customWidth="1"/>
    <col min="6137" max="6137" width="1.42578125" style="33" customWidth="1"/>
    <col min="6138" max="6138" width="13.7109375" style="33" customWidth="1"/>
    <col min="6139" max="6139" width="1.42578125" style="33" customWidth="1"/>
    <col min="6140" max="6140" width="13.7109375" style="33" customWidth="1"/>
    <col min="6141" max="6141" width="1.42578125" style="33" customWidth="1"/>
    <col min="6142" max="6142" width="13.7109375" style="33" customWidth="1"/>
    <col min="6143" max="6143" width="1.42578125" style="33" customWidth="1"/>
    <col min="6144" max="6144" width="13.7109375" style="33" customWidth="1"/>
    <col min="6145" max="6145" width="1.42578125" style="33" customWidth="1"/>
    <col min="6146" max="6146" width="13.7109375" style="33" customWidth="1"/>
    <col min="6147" max="6147" width="1.42578125" style="33" customWidth="1"/>
    <col min="6148" max="6148" width="13.7109375" style="33" customWidth="1"/>
    <col min="6149" max="6149" width="1.42578125" style="33" customWidth="1"/>
    <col min="6150" max="6150" width="13.7109375" style="33" customWidth="1"/>
    <col min="6151" max="6151" width="1.42578125" style="33" customWidth="1"/>
    <col min="6152" max="6382" width="9.28515625" style="33"/>
    <col min="6383" max="6383" width="12.7109375" style="33" customWidth="1"/>
    <col min="6384" max="6384" width="32.7109375" style="33" customWidth="1"/>
    <col min="6385" max="6385" width="4" style="33" customWidth="1"/>
    <col min="6386" max="6386" width="13.7109375" style="33" customWidth="1"/>
    <col min="6387" max="6387" width="1.42578125" style="33" customWidth="1"/>
    <col min="6388" max="6388" width="13.7109375" style="33" customWidth="1"/>
    <col min="6389" max="6389" width="1.42578125" style="33" customWidth="1"/>
    <col min="6390" max="6390" width="13.7109375" style="33" customWidth="1"/>
    <col min="6391" max="6391" width="1.42578125" style="33" customWidth="1"/>
    <col min="6392" max="6392" width="13.7109375" style="33" customWidth="1"/>
    <col min="6393" max="6393" width="1.42578125" style="33" customWidth="1"/>
    <col min="6394" max="6394" width="13.7109375" style="33" customWidth="1"/>
    <col min="6395" max="6395" width="1.42578125" style="33" customWidth="1"/>
    <col min="6396" max="6396" width="13.7109375" style="33" customWidth="1"/>
    <col min="6397" max="6397" width="1.42578125" style="33" customWidth="1"/>
    <col min="6398" max="6398" width="13.7109375" style="33" customWidth="1"/>
    <col min="6399" max="6399" width="1.42578125" style="33" customWidth="1"/>
    <col min="6400" max="6400" width="13.7109375" style="33" customWidth="1"/>
    <col min="6401" max="6401" width="1.42578125" style="33" customWidth="1"/>
    <col min="6402" max="6402" width="13.7109375" style="33" customWidth="1"/>
    <col min="6403" max="6403" width="1.42578125" style="33" customWidth="1"/>
    <col min="6404" max="6404" width="13.7109375" style="33" customWidth="1"/>
    <col min="6405" max="6405" width="1.42578125" style="33" customWidth="1"/>
    <col min="6406" max="6406" width="13.7109375" style="33" customWidth="1"/>
    <col min="6407" max="6407" width="1.42578125" style="33" customWidth="1"/>
    <col min="6408" max="6638" width="9.28515625" style="33"/>
    <col min="6639" max="6639" width="12.7109375" style="33" customWidth="1"/>
    <col min="6640" max="6640" width="32.7109375" style="33" customWidth="1"/>
    <col min="6641" max="6641" width="4" style="33" customWidth="1"/>
    <col min="6642" max="6642" width="13.7109375" style="33" customWidth="1"/>
    <col min="6643" max="6643" width="1.42578125" style="33" customWidth="1"/>
    <col min="6644" max="6644" width="13.7109375" style="33" customWidth="1"/>
    <col min="6645" max="6645" width="1.42578125" style="33" customWidth="1"/>
    <col min="6646" max="6646" width="13.7109375" style="33" customWidth="1"/>
    <col min="6647" max="6647" width="1.42578125" style="33" customWidth="1"/>
    <col min="6648" max="6648" width="13.7109375" style="33" customWidth="1"/>
    <col min="6649" max="6649" width="1.42578125" style="33" customWidth="1"/>
    <col min="6650" max="6650" width="13.7109375" style="33" customWidth="1"/>
    <col min="6651" max="6651" width="1.42578125" style="33" customWidth="1"/>
    <col min="6652" max="6652" width="13.7109375" style="33" customWidth="1"/>
    <col min="6653" max="6653" width="1.42578125" style="33" customWidth="1"/>
    <col min="6654" max="6654" width="13.7109375" style="33" customWidth="1"/>
    <col min="6655" max="6655" width="1.42578125" style="33" customWidth="1"/>
    <col min="6656" max="6656" width="13.7109375" style="33" customWidth="1"/>
    <col min="6657" max="6657" width="1.42578125" style="33" customWidth="1"/>
    <col min="6658" max="6658" width="13.7109375" style="33" customWidth="1"/>
    <col min="6659" max="6659" width="1.42578125" style="33" customWidth="1"/>
    <col min="6660" max="6660" width="13.7109375" style="33" customWidth="1"/>
    <col min="6661" max="6661" width="1.42578125" style="33" customWidth="1"/>
    <col min="6662" max="6662" width="13.7109375" style="33" customWidth="1"/>
    <col min="6663" max="6663" width="1.42578125" style="33" customWidth="1"/>
    <col min="6664" max="6894" width="9.28515625" style="33"/>
    <col min="6895" max="6895" width="12.7109375" style="33" customWidth="1"/>
    <col min="6896" max="6896" width="32.7109375" style="33" customWidth="1"/>
    <col min="6897" max="6897" width="4" style="33" customWidth="1"/>
    <col min="6898" max="6898" width="13.7109375" style="33" customWidth="1"/>
    <col min="6899" max="6899" width="1.42578125" style="33" customWidth="1"/>
    <col min="6900" max="6900" width="13.7109375" style="33" customWidth="1"/>
    <col min="6901" max="6901" width="1.42578125" style="33" customWidth="1"/>
    <col min="6902" max="6902" width="13.7109375" style="33" customWidth="1"/>
    <col min="6903" max="6903" width="1.42578125" style="33" customWidth="1"/>
    <col min="6904" max="6904" width="13.7109375" style="33" customWidth="1"/>
    <col min="6905" max="6905" width="1.42578125" style="33" customWidth="1"/>
    <col min="6906" max="6906" width="13.7109375" style="33" customWidth="1"/>
    <col min="6907" max="6907" width="1.42578125" style="33" customWidth="1"/>
    <col min="6908" max="6908" width="13.7109375" style="33" customWidth="1"/>
    <col min="6909" max="6909" width="1.42578125" style="33" customWidth="1"/>
    <col min="6910" max="6910" width="13.7109375" style="33" customWidth="1"/>
    <col min="6911" max="6911" width="1.42578125" style="33" customWidth="1"/>
    <col min="6912" max="6912" width="13.7109375" style="33" customWidth="1"/>
    <col min="6913" max="6913" width="1.42578125" style="33" customWidth="1"/>
    <col min="6914" max="6914" width="13.7109375" style="33" customWidth="1"/>
    <col min="6915" max="6915" width="1.42578125" style="33" customWidth="1"/>
    <col min="6916" max="6916" width="13.7109375" style="33" customWidth="1"/>
    <col min="6917" max="6917" width="1.42578125" style="33" customWidth="1"/>
    <col min="6918" max="6918" width="13.7109375" style="33" customWidth="1"/>
    <col min="6919" max="6919" width="1.42578125" style="33" customWidth="1"/>
    <col min="6920" max="7150" width="9.28515625" style="33"/>
    <col min="7151" max="7151" width="12.7109375" style="33" customWidth="1"/>
    <col min="7152" max="7152" width="32.7109375" style="33" customWidth="1"/>
    <col min="7153" max="7153" width="4" style="33" customWidth="1"/>
    <col min="7154" max="7154" width="13.7109375" style="33" customWidth="1"/>
    <col min="7155" max="7155" width="1.42578125" style="33" customWidth="1"/>
    <col min="7156" max="7156" width="13.7109375" style="33" customWidth="1"/>
    <col min="7157" max="7157" width="1.42578125" style="33" customWidth="1"/>
    <col min="7158" max="7158" width="13.7109375" style="33" customWidth="1"/>
    <col min="7159" max="7159" width="1.42578125" style="33" customWidth="1"/>
    <col min="7160" max="7160" width="13.7109375" style="33" customWidth="1"/>
    <col min="7161" max="7161" width="1.42578125" style="33" customWidth="1"/>
    <col min="7162" max="7162" width="13.7109375" style="33" customWidth="1"/>
    <col min="7163" max="7163" width="1.42578125" style="33" customWidth="1"/>
    <col min="7164" max="7164" width="13.7109375" style="33" customWidth="1"/>
    <col min="7165" max="7165" width="1.42578125" style="33" customWidth="1"/>
    <col min="7166" max="7166" width="13.7109375" style="33" customWidth="1"/>
    <col min="7167" max="7167" width="1.42578125" style="33" customWidth="1"/>
    <col min="7168" max="7168" width="13.7109375" style="33" customWidth="1"/>
    <col min="7169" max="7169" width="1.42578125" style="33" customWidth="1"/>
    <col min="7170" max="7170" width="13.7109375" style="33" customWidth="1"/>
    <col min="7171" max="7171" width="1.42578125" style="33" customWidth="1"/>
    <col min="7172" max="7172" width="13.7109375" style="33" customWidth="1"/>
    <col min="7173" max="7173" width="1.42578125" style="33" customWidth="1"/>
    <col min="7174" max="7174" width="13.7109375" style="33" customWidth="1"/>
    <col min="7175" max="7175" width="1.42578125" style="33" customWidth="1"/>
    <col min="7176" max="7406" width="9.28515625" style="33"/>
    <col min="7407" max="7407" width="12.7109375" style="33" customWidth="1"/>
    <col min="7408" max="7408" width="32.7109375" style="33" customWidth="1"/>
    <col min="7409" max="7409" width="4" style="33" customWidth="1"/>
    <col min="7410" max="7410" width="13.7109375" style="33" customWidth="1"/>
    <col min="7411" max="7411" width="1.42578125" style="33" customWidth="1"/>
    <col min="7412" max="7412" width="13.7109375" style="33" customWidth="1"/>
    <col min="7413" max="7413" width="1.42578125" style="33" customWidth="1"/>
    <col min="7414" max="7414" width="13.7109375" style="33" customWidth="1"/>
    <col min="7415" max="7415" width="1.42578125" style="33" customWidth="1"/>
    <col min="7416" max="7416" width="13.7109375" style="33" customWidth="1"/>
    <col min="7417" max="7417" width="1.42578125" style="33" customWidth="1"/>
    <col min="7418" max="7418" width="13.7109375" style="33" customWidth="1"/>
    <col min="7419" max="7419" width="1.42578125" style="33" customWidth="1"/>
    <col min="7420" max="7420" width="13.7109375" style="33" customWidth="1"/>
    <col min="7421" max="7421" width="1.42578125" style="33" customWidth="1"/>
    <col min="7422" max="7422" width="13.7109375" style="33" customWidth="1"/>
    <col min="7423" max="7423" width="1.42578125" style="33" customWidth="1"/>
    <col min="7424" max="7424" width="13.7109375" style="33" customWidth="1"/>
    <col min="7425" max="7425" width="1.42578125" style="33" customWidth="1"/>
    <col min="7426" max="7426" width="13.7109375" style="33" customWidth="1"/>
    <col min="7427" max="7427" width="1.42578125" style="33" customWidth="1"/>
    <col min="7428" max="7428" width="13.7109375" style="33" customWidth="1"/>
    <col min="7429" max="7429" width="1.42578125" style="33" customWidth="1"/>
    <col min="7430" max="7430" width="13.7109375" style="33" customWidth="1"/>
    <col min="7431" max="7431" width="1.42578125" style="33" customWidth="1"/>
    <col min="7432" max="7662" width="9.28515625" style="33"/>
    <col min="7663" max="7663" width="12.7109375" style="33" customWidth="1"/>
    <col min="7664" max="7664" width="32.7109375" style="33" customWidth="1"/>
    <col min="7665" max="7665" width="4" style="33" customWidth="1"/>
    <col min="7666" max="7666" width="13.7109375" style="33" customWidth="1"/>
    <col min="7667" max="7667" width="1.42578125" style="33" customWidth="1"/>
    <col min="7668" max="7668" width="13.7109375" style="33" customWidth="1"/>
    <col min="7669" max="7669" width="1.42578125" style="33" customWidth="1"/>
    <col min="7670" max="7670" width="13.7109375" style="33" customWidth="1"/>
    <col min="7671" max="7671" width="1.42578125" style="33" customWidth="1"/>
    <col min="7672" max="7672" width="13.7109375" style="33" customWidth="1"/>
    <col min="7673" max="7673" width="1.42578125" style="33" customWidth="1"/>
    <col min="7674" max="7674" width="13.7109375" style="33" customWidth="1"/>
    <col min="7675" max="7675" width="1.42578125" style="33" customWidth="1"/>
    <col min="7676" max="7676" width="13.7109375" style="33" customWidth="1"/>
    <col min="7677" max="7677" width="1.42578125" style="33" customWidth="1"/>
    <col min="7678" max="7678" width="13.7109375" style="33" customWidth="1"/>
    <col min="7679" max="7679" width="1.42578125" style="33" customWidth="1"/>
    <col min="7680" max="7680" width="13.7109375" style="33" customWidth="1"/>
    <col min="7681" max="7681" width="1.42578125" style="33" customWidth="1"/>
    <col min="7682" max="7682" width="13.7109375" style="33" customWidth="1"/>
    <col min="7683" max="7683" width="1.42578125" style="33" customWidth="1"/>
    <col min="7684" max="7684" width="13.7109375" style="33" customWidth="1"/>
    <col min="7685" max="7685" width="1.42578125" style="33" customWidth="1"/>
    <col min="7686" max="7686" width="13.7109375" style="33" customWidth="1"/>
    <col min="7687" max="7687" width="1.42578125" style="33" customWidth="1"/>
    <col min="7688" max="7918" width="9.28515625" style="33"/>
    <col min="7919" max="7919" width="12.7109375" style="33" customWidth="1"/>
    <col min="7920" max="7920" width="32.7109375" style="33" customWidth="1"/>
    <col min="7921" max="7921" width="4" style="33" customWidth="1"/>
    <col min="7922" max="7922" width="13.7109375" style="33" customWidth="1"/>
    <col min="7923" max="7923" width="1.42578125" style="33" customWidth="1"/>
    <col min="7924" max="7924" width="13.7109375" style="33" customWidth="1"/>
    <col min="7925" max="7925" width="1.42578125" style="33" customWidth="1"/>
    <col min="7926" max="7926" width="13.7109375" style="33" customWidth="1"/>
    <col min="7927" max="7927" width="1.42578125" style="33" customWidth="1"/>
    <col min="7928" max="7928" width="13.7109375" style="33" customWidth="1"/>
    <col min="7929" max="7929" width="1.42578125" style="33" customWidth="1"/>
    <col min="7930" max="7930" width="13.7109375" style="33" customWidth="1"/>
    <col min="7931" max="7931" width="1.42578125" style="33" customWidth="1"/>
    <col min="7932" max="7932" width="13.7109375" style="33" customWidth="1"/>
    <col min="7933" max="7933" width="1.42578125" style="33" customWidth="1"/>
    <col min="7934" max="7934" width="13.7109375" style="33" customWidth="1"/>
    <col min="7935" max="7935" width="1.42578125" style="33" customWidth="1"/>
    <col min="7936" max="7936" width="13.7109375" style="33" customWidth="1"/>
    <col min="7937" max="7937" width="1.42578125" style="33" customWidth="1"/>
    <col min="7938" max="7938" width="13.7109375" style="33" customWidth="1"/>
    <col min="7939" max="7939" width="1.42578125" style="33" customWidth="1"/>
    <col min="7940" max="7940" width="13.7109375" style="33" customWidth="1"/>
    <col min="7941" max="7941" width="1.42578125" style="33" customWidth="1"/>
    <col min="7942" max="7942" width="13.7109375" style="33" customWidth="1"/>
    <col min="7943" max="7943" width="1.42578125" style="33" customWidth="1"/>
    <col min="7944" max="8174" width="9.28515625" style="33"/>
    <col min="8175" max="8175" width="12.7109375" style="33" customWidth="1"/>
    <col min="8176" max="8176" width="32.7109375" style="33" customWidth="1"/>
    <col min="8177" max="8177" width="4" style="33" customWidth="1"/>
    <col min="8178" max="8178" width="13.7109375" style="33" customWidth="1"/>
    <col min="8179" max="8179" width="1.42578125" style="33" customWidth="1"/>
    <col min="8180" max="8180" width="13.7109375" style="33" customWidth="1"/>
    <col min="8181" max="8181" width="1.42578125" style="33" customWidth="1"/>
    <col min="8182" max="8182" width="13.7109375" style="33" customWidth="1"/>
    <col min="8183" max="8183" width="1.42578125" style="33" customWidth="1"/>
    <col min="8184" max="8184" width="13.7109375" style="33" customWidth="1"/>
    <col min="8185" max="8185" width="1.42578125" style="33" customWidth="1"/>
    <col min="8186" max="8186" width="13.7109375" style="33" customWidth="1"/>
    <col min="8187" max="8187" width="1.42578125" style="33" customWidth="1"/>
    <col min="8188" max="8188" width="13.7109375" style="33" customWidth="1"/>
    <col min="8189" max="8189" width="1.42578125" style="33" customWidth="1"/>
    <col min="8190" max="8190" width="13.7109375" style="33" customWidth="1"/>
    <col min="8191" max="8191" width="1.42578125" style="33" customWidth="1"/>
    <col min="8192" max="8192" width="13.7109375" style="33" customWidth="1"/>
    <col min="8193" max="8193" width="1.42578125" style="33" customWidth="1"/>
    <col min="8194" max="8194" width="13.7109375" style="33" customWidth="1"/>
    <col min="8195" max="8195" width="1.42578125" style="33" customWidth="1"/>
    <col min="8196" max="8196" width="13.7109375" style="33" customWidth="1"/>
    <col min="8197" max="8197" width="1.42578125" style="33" customWidth="1"/>
    <col min="8198" max="8198" width="13.7109375" style="33" customWidth="1"/>
    <col min="8199" max="8199" width="1.42578125" style="33" customWidth="1"/>
    <col min="8200" max="8430" width="9.28515625" style="33"/>
    <col min="8431" max="8431" width="12.7109375" style="33" customWidth="1"/>
    <col min="8432" max="8432" width="32.7109375" style="33" customWidth="1"/>
    <col min="8433" max="8433" width="4" style="33" customWidth="1"/>
    <col min="8434" max="8434" width="13.7109375" style="33" customWidth="1"/>
    <col min="8435" max="8435" width="1.42578125" style="33" customWidth="1"/>
    <col min="8436" max="8436" width="13.7109375" style="33" customWidth="1"/>
    <col min="8437" max="8437" width="1.42578125" style="33" customWidth="1"/>
    <col min="8438" max="8438" width="13.7109375" style="33" customWidth="1"/>
    <col min="8439" max="8439" width="1.42578125" style="33" customWidth="1"/>
    <col min="8440" max="8440" width="13.7109375" style="33" customWidth="1"/>
    <col min="8441" max="8441" width="1.42578125" style="33" customWidth="1"/>
    <col min="8442" max="8442" width="13.7109375" style="33" customWidth="1"/>
    <col min="8443" max="8443" width="1.42578125" style="33" customWidth="1"/>
    <col min="8444" max="8444" width="13.7109375" style="33" customWidth="1"/>
    <col min="8445" max="8445" width="1.42578125" style="33" customWidth="1"/>
    <col min="8446" max="8446" width="13.7109375" style="33" customWidth="1"/>
    <col min="8447" max="8447" width="1.42578125" style="33" customWidth="1"/>
    <col min="8448" max="8448" width="13.7109375" style="33" customWidth="1"/>
    <col min="8449" max="8449" width="1.42578125" style="33" customWidth="1"/>
    <col min="8450" max="8450" width="13.7109375" style="33" customWidth="1"/>
    <col min="8451" max="8451" width="1.42578125" style="33" customWidth="1"/>
    <col min="8452" max="8452" width="13.7109375" style="33" customWidth="1"/>
    <col min="8453" max="8453" width="1.42578125" style="33" customWidth="1"/>
    <col min="8454" max="8454" width="13.7109375" style="33" customWidth="1"/>
    <col min="8455" max="8455" width="1.42578125" style="33" customWidth="1"/>
    <col min="8456" max="8686" width="9.28515625" style="33"/>
    <col min="8687" max="8687" width="12.7109375" style="33" customWidth="1"/>
    <col min="8688" max="8688" width="32.7109375" style="33" customWidth="1"/>
    <col min="8689" max="8689" width="4" style="33" customWidth="1"/>
    <col min="8690" max="8690" width="13.7109375" style="33" customWidth="1"/>
    <col min="8691" max="8691" width="1.42578125" style="33" customWidth="1"/>
    <col min="8692" max="8692" width="13.7109375" style="33" customWidth="1"/>
    <col min="8693" max="8693" width="1.42578125" style="33" customWidth="1"/>
    <col min="8694" max="8694" width="13.7109375" style="33" customWidth="1"/>
    <col min="8695" max="8695" width="1.42578125" style="33" customWidth="1"/>
    <col min="8696" max="8696" width="13.7109375" style="33" customWidth="1"/>
    <col min="8697" max="8697" width="1.42578125" style="33" customWidth="1"/>
    <col min="8698" max="8698" width="13.7109375" style="33" customWidth="1"/>
    <col min="8699" max="8699" width="1.42578125" style="33" customWidth="1"/>
    <col min="8700" max="8700" width="13.7109375" style="33" customWidth="1"/>
    <col min="8701" max="8701" width="1.42578125" style="33" customWidth="1"/>
    <col min="8702" max="8702" width="13.7109375" style="33" customWidth="1"/>
    <col min="8703" max="8703" width="1.42578125" style="33" customWidth="1"/>
    <col min="8704" max="8704" width="13.7109375" style="33" customWidth="1"/>
    <col min="8705" max="8705" width="1.42578125" style="33" customWidth="1"/>
    <col min="8706" max="8706" width="13.7109375" style="33" customWidth="1"/>
    <col min="8707" max="8707" width="1.42578125" style="33" customWidth="1"/>
    <col min="8708" max="8708" width="13.7109375" style="33" customWidth="1"/>
    <col min="8709" max="8709" width="1.42578125" style="33" customWidth="1"/>
    <col min="8710" max="8710" width="13.7109375" style="33" customWidth="1"/>
    <col min="8711" max="8711" width="1.42578125" style="33" customWidth="1"/>
    <col min="8712" max="8942" width="9.28515625" style="33"/>
    <col min="8943" max="8943" width="12.7109375" style="33" customWidth="1"/>
    <col min="8944" max="8944" width="32.7109375" style="33" customWidth="1"/>
    <col min="8945" max="8945" width="4" style="33" customWidth="1"/>
    <col min="8946" max="8946" width="13.7109375" style="33" customWidth="1"/>
    <col min="8947" max="8947" width="1.42578125" style="33" customWidth="1"/>
    <col min="8948" max="8948" width="13.7109375" style="33" customWidth="1"/>
    <col min="8949" max="8949" width="1.42578125" style="33" customWidth="1"/>
    <col min="8950" max="8950" width="13.7109375" style="33" customWidth="1"/>
    <col min="8951" max="8951" width="1.42578125" style="33" customWidth="1"/>
    <col min="8952" max="8952" width="13.7109375" style="33" customWidth="1"/>
    <col min="8953" max="8953" width="1.42578125" style="33" customWidth="1"/>
    <col min="8954" max="8954" width="13.7109375" style="33" customWidth="1"/>
    <col min="8955" max="8955" width="1.42578125" style="33" customWidth="1"/>
    <col min="8956" max="8956" width="13.7109375" style="33" customWidth="1"/>
    <col min="8957" max="8957" width="1.42578125" style="33" customWidth="1"/>
    <col min="8958" max="8958" width="13.7109375" style="33" customWidth="1"/>
    <col min="8959" max="8959" width="1.42578125" style="33" customWidth="1"/>
    <col min="8960" max="8960" width="13.7109375" style="33" customWidth="1"/>
    <col min="8961" max="8961" width="1.42578125" style="33" customWidth="1"/>
    <col min="8962" max="8962" width="13.7109375" style="33" customWidth="1"/>
    <col min="8963" max="8963" width="1.42578125" style="33" customWidth="1"/>
    <col min="8964" max="8964" width="13.7109375" style="33" customWidth="1"/>
    <col min="8965" max="8965" width="1.42578125" style="33" customWidth="1"/>
    <col min="8966" max="8966" width="13.7109375" style="33" customWidth="1"/>
    <col min="8967" max="8967" width="1.42578125" style="33" customWidth="1"/>
    <col min="8968" max="9198" width="9.28515625" style="33"/>
    <col min="9199" max="9199" width="12.7109375" style="33" customWidth="1"/>
    <col min="9200" max="9200" width="32.7109375" style="33" customWidth="1"/>
    <col min="9201" max="9201" width="4" style="33" customWidth="1"/>
    <col min="9202" max="9202" width="13.7109375" style="33" customWidth="1"/>
    <col min="9203" max="9203" width="1.42578125" style="33" customWidth="1"/>
    <col min="9204" max="9204" width="13.7109375" style="33" customWidth="1"/>
    <col min="9205" max="9205" width="1.42578125" style="33" customWidth="1"/>
    <col min="9206" max="9206" width="13.7109375" style="33" customWidth="1"/>
    <col min="9207" max="9207" width="1.42578125" style="33" customWidth="1"/>
    <col min="9208" max="9208" width="13.7109375" style="33" customWidth="1"/>
    <col min="9209" max="9209" width="1.42578125" style="33" customWidth="1"/>
    <col min="9210" max="9210" width="13.7109375" style="33" customWidth="1"/>
    <col min="9211" max="9211" width="1.42578125" style="33" customWidth="1"/>
    <col min="9212" max="9212" width="13.7109375" style="33" customWidth="1"/>
    <col min="9213" max="9213" width="1.42578125" style="33" customWidth="1"/>
    <col min="9214" max="9214" width="13.7109375" style="33" customWidth="1"/>
    <col min="9215" max="9215" width="1.42578125" style="33" customWidth="1"/>
    <col min="9216" max="9216" width="13.7109375" style="33" customWidth="1"/>
    <col min="9217" max="9217" width="1.42578125" style="33" customWidth="1"/>
    <col min="9218" max="9218" width="13.7109375" style="33" customWidth="1"/>
    <col min="9219" max="9219" width="1.42578125" style="33" customWidth="1"/>
    <col min="9220" max="9220" width="13.7109375" style="33" customWidth="1"/>
    <col min="9221" max="9221" width="1.42578125" style="33" customWidth="1"/>
    <col min="9222" max="9222" width="13.7109375" style="33" customWidth="1"/>
    <col min="9223" max="9223" width="1.42578125" style="33" customWidth="1"/>
    <col min="9224" max="9454" width="9.28515625" style="33"/>
    <col min="9455" max="9455" width="12.7109375" style="33" customWidth="1"/>
    <col min="9456" max="9456" width="32.7109375" style="33" customWidth="1"/>
    <col min="9457" max="9457" width="4" style="33" customWidth="1"/>
    <col min="9458" max="9458" width="13.7109375" style="33" customWidth="1"/>
    <col min="9459" max="9459" width="1.42578125" style="33" customWidth="1"/>
    <col min="9460" max="9460" width="13.7109375" style="33" customWidth="1"/>
    <col min="9461" max="9461" width="1.42578125" style="33" customWidth="1"/>
    <col min="9462" max="9462" width="13.7109375" style="33" customWidth="1"/>
    <col min="9463" max="9463" width="1.42578125" style="33" customWidth="1"/>
    <col min="9464" max="9464" width="13.7109375" style="33" customWidth="1"/>
    <col min="9465" max="9465" width="1.42578125" style="33" customWidth="1"/>
    <col min="9466" max="9466" width="13.7109375" style="33" customWidth="1"/>
    <col min="9467" max="9467" width="1.42578125" style="33" customWidth="1"/>
    <col min="9468" max="9468" width="13.7109375" style="33" customWidth="1"/>
    <col min="9469" max="9469" width="1.42578125" style="33" customWidth="1"/>
    <col min="9470" max="9470" width="13.7109375" style="33" customWidth="1"/>
    <col min="9471" max="9471" width="1.42578125" style="33" customWidth="1"/>
    <col min="9472" max="9472" width="13.7109375" style="33" customWidth="1"/>
    <col min="9473" max="9473" width="1.42578125" style="33" customWidth="1"/>
    <col min="9474" max="9474" width="13.7109375" style="33" customWidth="1"/>
    <col min="9475" max="9475" width="1.42578125" style="33" customWidth="1"/>
    <col min="9476" max="9476" width="13.7109375" style="33" customWidth="1"/>
    <col min="9477" max="9477" width="1.42578125" style="33" customWidth="1"/>
    <col min="9478" max="9478" width="13.7109375" style="33" customWidth="1"/>
    <col min="9479" max="9479" width="1.42578125" style="33" customWidth="1"/>
    <col min="9480" max="9710" width="9.28515625" style="33"/>
    <col min="9711" max="9711" width="12.7109375" style="33" customWidth="1"/>
    <col min="9712" max="9712" width="32.7109375" style="33" customWidth="1"/>
    <col min="9713" max="9713" width="4" style="33" customWidth="1"/>
    <col min="9714" max="9714" width="13.7109375" style="33" customWidth="1"/>
    <col min="9715" max="9715" width="1.42578125" style="33" customWidth="1"/>
    <col min="9716" max="9716" width="13.7109375" style="33" customWidth="1"/>
    <col min="9717" max="9717" width="1.42578125" style="33" customWidth="1"/>
    <col min="9718" max="9718" width="13.7109375" style="33" customWidth="1"/>
    <col min="9719" max="9719" width="1.42578125" style="33" customWidth="1"/>
    <col min="9720" max="9720" width="13.7109375" style="33" customWidth="1"/>
    <col min="9721" max="9721" width="1.42578125" style="33" customWidth="1"/>
    <col min="9722" max="9722" width="13.7109375" style="33" customWidth="1"/>
    <col min="9723" max="9723" width="1.42578125" style="33" customWidth="1"/>
    <col min="9724" max="9724" width="13.7109375" style="33" customWidth="1"/>
    <col min="9725" max="9725" width="1.42578125" style="33" customWidth="1"/>
    <col min="9726" max="9726" width="13.7109375" style="33" customWidth="1"/>
    <col min="9727" max="9727" width="1.42578125" style="33" customWidth="1"/>
    <col min="9728" max="9728" width="13.7109375" style="33" customWidth="1"/>
    <col min="9729" max="9729" width="1.42578125" style="33" customWidth="1"/>
    <col min="9730" max="9730" width="13.7109375" style="33" customWidth="1"/>
    <col min="9731" max="9731" width="1.42578125" style="33" customWidth="1"/>
    <col min="9732" max="9732" width="13.7109375" style="33" customWidth="1"/>
    <col min="9733" max="9733" width="1.42578125" style="33" customWidth="1"/>
    <col min="9734" max="9734" width="13.7109375" style="33" customWidth="1"/>
    <col min="9735" max="9735" width="1.42578125" style="33" customWidth="1"/>
    <col min="9736" max="9966" width="9.28515625" style="33"/>
    <col min="9967" max="9967" width="12.7109375" style="33" customWidth="1"/>
    <col min="9968" max="9968" width="32.7109375" style="33" customWidth="1"/>
    <col min="9969" max="9969" width="4" style="33" customWidth="1"/>
    <col min="9970" max="9970" width="13.7109375" style="33" customWidth="1"/>
    <col min="9971" max="9971" width="1.42578125" style="33" customWidth="1"/>
    <col min="9972" max="9972" width="13.7109375" style="33" customWidth="1"/>
    <col min="9973" max="9973" width="1.42578125" style="33" customWidth="1"/>
    <col min="9974" max="9974" width="13.7109375" style="33" customWidth="1"/>
    <col min="9975" max="9975" width="1.42578125" style="33" customWidth="1"/>
    <col min="9976" max="9976" width="13.7109375" style="33" customWidth="1"/>
    <col min="9977" max="9977" width="1.42578125" style="33" customWidth="1"/>
    <col min="9978" max="9978" width="13.7109375" style="33" customWidth="1"/>
    <col min="9979" max="9979" width="1.42578125" style="33" customWidth="1"/>
    <col min="9980" max="9980" width="13.7109375" style="33" customWidth="1"/>
    <col min="9981" max="9981" width="1.42578125" style="33" customWidth="1"/>
    <col min="9982" max="9982" width="13.7109375" style="33" customWidth="1"/>
    <col min="9983" max="9983" width="1.42578125" style="33" customWidth="1"/>
    <col min="9984" max="9984" width="13.7109375" style="33" customWidth="1"/>
    <col min="9985" max="9985" width="1.42578125" style="33" customWidth="1"/>
    <col min="9986" max="9986" width="13.7109375" style="33" customWidth="1"/>
    <col min="9987" max="9987" width="1.42578125" style="33" customWidth="1"/>
    <col min="9988" max="9988" width="13.7109375" style="33" customWidth="1"/>
    <col min="9989" max="9989" width="1.42578125" style="33" customWidth="1"/>
    <col min="9990" max="9990" width="13.7109375" style="33" customWidth="1"/>
    <col min="9991" max="9991" width="1.42578125" style="33" customWidth="1"/>
    <col min="9992" max="10222" width="9.28515625" style="33"/>
    <col min="10223" max="10223" width="12.7109375" style="33" customWidth="1"/>
    <col min="10224" max="10224" width="32.7109375" style="33" customWidth="1"/>
    <col min="10225" max="10225" width="4" style="33" customWidth="1"/>
    <col min="10226" max="10226" width="13.7109375" style="33" customWidth="1"/>
    <col min="10227" max="10227" width="1.42578125" style="33" customWidth="1"/>
    <col min="10228" max="10228" width="13.7109375" style="33" customWidth="1"/>
    <col min="10229" max="10229" width="1.42578125" style="33" customWidth="1"/>
    <col min="10230" max="10230" width="13.7109375" style="33" customWidth="1"/>
    <col min="10231" max="10231" width="1.42578125" style="33" customWidth="1"/>
    <col min="10232" max="10232" width="13.7109375" style="33" customWidth="1"/>
    <col min="10233" max="10233" width="1.42578125" style="33" customWidth="1"/>
    <col min="10234" max="10234" width="13.7109375" style="33" customWidth="1"/>
    <col min="10235" max="10235" width="1.42578125" style="33" customWidth="1"/>
    <col min="10236" max="10236" width="13.7109375" style="33" customWidth="1"/>
    <col min="10237" max="10237" width="1.42578125" style="33" customWidth="1"/>
    <col min="10238" max="10238" width="13.7109375" style="33" customWidth="1"/>
    <col min="10239" max="10239" width="1.42578125" style="33" customWidth="1"/>
    <col min="10240" max="10240" width="13.7109375" style="33" customWidth="1"/>
    <col min="10241" max="10241" width="1.42578125" style="33" customWidth="1"/>
    <col min="10242" max="10242" width="13.7109375" style="33" customWidth="1"/>
    <col min="10243" max="10243" width="1.42578125" style="33" customWidth="1"/>
    <col min="10244" max="10244" width="13.7109375" style="33" customWidth="1"/>
    <col min="10245" max="10245" width="1.42578125" style="33" customWidth="1"/>
    <col min="10246" max="10246" width="13.7109375" style="33" customWidth="1"/>
    <col min="10247" max="10247" width="1.42578125" style="33" customWidth="1"/>
    <col min="10248" max="10478" width="9.28515625" style="33"/>
    <col min="10479" max="10479" width="12.7109375" style="33" customWidth="1"/>
    <col min="10480" max="10480" width="32.7109375" style="33" customWidth="1"/>
    <col min="10481" max="10481" width="4" style="33" customWidth="1"/>
    <col min="10482" max="10482" width="13.7109375" style="33" customWidth="1"/>
    <col min="10483" max="10483" width="1.42578125" style="33" customWidth="1"/>
    <col min="10484" max="10484" width="13.7109375" style="33" customWidth="1"/>
    <col min="10485" max="10485" width="1.42578125" style="33" customWidth="1"/>
    <col min="10486" max="10486" width="13.7109375" style="33" customWidth="1"/>
    <col min="10487" max="10487" width="1.42578125" style="33" customWidth="1"/>
    <col min="10488" max="10488" width="13.7109375" style="33" customWidth="1"/>
    <col min="10489" max="10489" width="1.42578125" style="33" customWidth="1"/>
    <col min="10490" max="10490" width="13.7109375" style="33" customWidth="1"/>
    <col min="10491" max="10491" width="1.42578125" style="33" customWidth="1"/>
    <col min="10492" max="10492" width="13.7109375" style="33" customWidth="1"/>
    <col min="10493" max="10493" width="1.42578125" style="33" customWidth="1"/>
    <col min="10494" max="10494" width="13.7109375" style="33" customWidth="1"/>
    <col min="10495" max="10495" width="1.42578125" style="33" customWidth="1"/>
    <col min="10496" max="10496" width="13.7109375" style="33" customWidth="1"/>
    <col min="10497" max="10497" width="1.42578125" style="33" customWidth="1"/>
    <col min="10498" max="10498" width="13.7109375" style="33" customWidth="1"/>
    <col min="10499" max="10499" width="1.42578125" style="33" customWidth="1"/>
    <col min="10500" max="10500" width="13.7109375" style="33" customWidth="1"/>
    <col min="10501" max="10501" width="1.42578125" style="33" customWidth="1"/>
    <col min="10502" max="10502" width="13.7109375" style="33" customWidth="1"/>
    <col min="10503" max="10503" width="1.42578125" style="33" customWidth="1"/>
    <col min="10504" max="10734" width="9.28515625" style="33"/>
    <col min="10735" max="10735" width="12.7109375" style="33" customWidth="1"/>
    <col min="10736" max="10736" width="32.7109375" style="33" customWidth="1"/>
    <col min="10737" max="10737" width="4" style="33" customWidth="1"/>
    <col min="10738" max="10738" width="13.7109375" style="33" customWidth="1"/>
    <col min="10739" max="10739" width="1.42578125" style="33" customWidth="1"/>
    <col min="10740" max="10740" width="13.7109375" style="33" customWidth="1"/>
    <col min="10741" max="10741" width="1.42578125" style="33" customWidth="1"/>
    <col min="10742" max="10742" width="13.7109375" style="33" customWidth="1"/>
    <col min="10743" max="10743" width="1.42578125" style="33" customWidth="1"/>
    <col min="10744" max="10744" width="13.7109375" style="33" customWidth="1"/>
    <col min="10745" max="10745" width="1.42578125" style="33" customWidth="1"/>
    <col min="10746" max="10746" width="13.7109375" style="33" customWidth="1"/>
    <col min="10747" max="10747" width="1.42578125" style="33" customWidth="1"/>
    <col min="10748" max="10748" width="13.7109375" style="33" customWidth="1"/>
    <col min="10749" max="10749" width="1.42578125" style="33" customWidth="1"/>
    <col min="10750" max="10750" width="13.7109375" style="33" customWidth="1"/>
    <col min="10751" max="10751" width="1.42578125" style="33" customWidth="1"/>
    <col min="10752" max="10752" width="13.7109375" style="33" customWidth="1"/>
    <col min="10753" max="10753" width="1.42578125" style="33" customWidth="1"/>
    <col min="10754" max="10754" width="13.7109375" style="33" customWidth="1"/>
    <col min="10755" max="10755" width="1.42578125" style="33" customWidth="1"/>
    <col min="10756" max="10756" width="13.7109375" style="33" customWidth="1"/>
    <col min="10757" max="10757" width="1.42578125" style="33" customWidth="1"/>
    <col min="10758" max="10758" width="13.7109375" style="33" customWidth="1"/>
    <col min="10759" max="10759" width="1.42578125" style="33" customWidth="1"/>
    <col min="10760" max="10990" width="9.28515625" style="33"/>
    <col min="10991" max="10991" width="12.7109375" style="33" customWidth="1"/>
    <col min="10992" max="10992" width="32.7109375" style="33" customWidth="1"/>
    <col min="10993" max="10993" width="4" style="33" customWidth="1"/>
    <col min="10994" max="10994" width="13.7109375" style="33" customWidth="1"/>
    <col min="10995" max="10995" width="1.42578125" style="33" customWidth="1"/>
    <col min="10996" max="10996" width="13.7109375" style="33" customWidth="1"/>
    <col min="10997" max="10997" width="1.42578125" style="33" customWidth="1"/>
    <col min="10998" max="10998" width="13.7109375" style="33" customWidth="1"/>
    <col min="10999" max="10999" width="1.42578125" style="33" customWidth="1"/>
    <col min="11000" max="11000" width="13.7109375" style="33" customWidth="1"/>
    <col min="11001" max="11001" width="1.42578125" style="33" customWidth="1"/>
    <col min="11002" max="11002" width="13.7109375" style="33" customWidth="1"/>
    <col min="11003" max="11003" width="1.42578125" style="33" customWidth="1"/>
    <col min="11004" max="11004" width="13.7109375" style="33" customWidth="1"/>
    <col min="11005" max="11005" width="1.42578125" style="33" customWidth="1"/>
    <col min="11006" max="11006" width="13.7109375" style="33" customWidth="1"/>
    <col min="11007" max="11007" width="1.42578125" style="33" customWidth="1"/>
    <col min="11008" max="11008" width="13.7109375" style="33" customWidth="1"/>
    <col min="11009" max="11009" width="1.42578125" style="33" customWidth="1"/>
    <col min="11010" max="11010" width="13.7109375" style="33" customWidth="1"/>
    <col min="11011" max="11011" width="1.42578125" style="33" customWidth="1"/>
    <col min="11012" max="11012" width="13.7109375" style="33" customWidth="1"/>
    <col min="11013" max="11013" width="1.42578125" style="33" customWidth="1"/>
    <col min="11014" max="11014" width="13.7109375" style="33" customWidth="1"/>
    <col min="11015" max="11015" width="1.42578125" style="33" customWidth="1"/>
    <col min="11016" max="11246" width="9.28515625" style="33"/>
    <col min="11247" max="11247" width="12.7109375" style="33" customWidth="1"/>
    <col min="11248" max="11248" width="32.7109375" style="33" customWidth="1"/>
    <col min="11249" max="11249" width="4" style="33" customWidth="1"/>
    <col min="11250" max="11250" width="13.7109375" style="33" customWidth="1"/>
    <col min="11251" max="11251" width="1.42578125" style="33" customWidth="1"/>
    <col min="11252" max="11252" width="13.7109375" style="33" customWidth="1"/>
    <col min="11253" max="11253" width="1.42578125" style="33" customWidth="1"/>
    <col min="11254" max="11254" width="13.7109375" style="33" customWidth="1"/>
    <col min="11255" max="11255" width="1.42578125" style="33" customWidth="1"/>
    <col min="11256" max="11256" width="13.7109375" style="33" customWidth="1"/>
    <col min="11257" max="11257" width="1.42578125" style="33" customWidth="1"/>
    <col min="11258" max="11258" width="13.7109375" style="33" customWidth="1"/>
    <col min="11259" max="11259" width="1.42578125" style="33" customWidth="1"/>
    <col min="11260" max="11260" width="13.7109375" style="33" customWidth="1"/>
    <col min="11261" max="11261" width="1.42578125" style="33" customWidth="1"/>
    <col min="11262" max="11262" width="13.7109375" style="33" customWidth="1"/>
    <col min="11263" max="11263" width="1.42578125" style="33" customWidth="1"/>
    <col min="11264" max="11264" width="13.7109375" style="33" customWidth="1"/>
    <col min="11265" max="11265" width="1.42578125" style="33" customWidth="1"/>
    <col min="11266" max="11266" width="13.7109375" style="33" customWidth="1"/>
    <col min="11267" max="11267" width="1.42578125" style="33" customWidth="1"/>
    <col min="11268" max="11268" width="13.7109375" style="33" customWidth="1"/>
    <col min="11269" max="11269" width="1.42578125" style="33" customWidth="1"/>
    <col min="11270" max="11270" width="13.7109375" style="33" customWidth="1"/>
    <col min="11271" max="11271" width="1.42578125" style="33" customWidth="1"/>
    <col min="11272" max="11502" width="9.28515625" style="33"/>
    <col min="11503" max="11503" width="12.7109375" style="33" customWidth="1"/>
    <col min="11504" max="11504" width="32.7109375" style="33" customWidth="1"/>
    <col min="11505" max="11505" width="4" style="33" customWidth="1"/>
    <col min="11506" max="11506" width="13.7109375" style="33" customWidth="1"/>
    <col min="11507" max="11507" width="1.42578125" style="33" customWidth="1"/>
    <col min="11508" max="11508" width="13.7109375" style="33" customWidth="1"/>
    <col min="11509" max="11509" width="1.42578125" style="33" customWidth="1"/>
    <col min="11510" max="11510" width="13.7109375" style="33" customWidth="1"/>
    <col min="11511" max="11511" width="1.42578125" style="33" customWidth="1"/>
    <col min="11512" max="11512" width="13.7109375" style="33" customWidth="1"/>
    <col min="11513" max="11513" width="1.42578125" style="33" customWidth="1"/>
    <col min="11514" max="11514" width="13.7109375" style="33" customWidth="1"/>
    <col min="11515" max="11515" width="1.42578125" style="33" customWidth="1"/>
    <col min="11516" max="11516" width="13.7109375" style="33" customWidth="1"/>
    <col min="11517" max="11517" width="1.42578125" style="33" customWidth="1"/>
    <col min="11518" max="11518" width="13.7109375" style="33" customWidth="1"/>
    <col min="11519" max="11519" width="1.42578125" style="33" customWidth="1"/>
    <col min="11520" max="11520" width="13.7109375" style="33" customWidth="1"/>
    <col min="11521" max="11521" width="1.42578125" style="33" customWidth="1"/>
    <col min="11522" max="11522" width="13.7109375" style="33" customWidth="1"/>
    <col min="11523" max="11523" width="1.42578125" style="33" customWidth="1"/>
    <col min="11524" max="11524" width="13.7109375" style="33" customWidth="1"/>
    <col min="11525" max="11525" width="1.42578125" style="33" customWidth="1"/>
    <col min="11526" max="11526" width="13.7109375" style="33" customWidth="1"/>
    <col min="11527" max="11527" width="1.42578125" style="33" customWidth="1"/>
    <col min="11528" max="11758" width="9.28515625" style="33"/>
    <col min="11759" max="11759" width="12.7109375" style="33" customWidth="1"/>
    <col min="11760" max="11760" width="32.7109375" style="33" customWidth="1"/>
    <col min="11761" max="11761" width="4" style="33" customWidth="1"/>
    <col min="11762" max="11762" width="13.7109375" style="33" customWidth="1"/>
    <col min="11763" max="11763" width="1.42578125" style="33" customWidth="1"/>
    <col min="11764" max="11764" width="13.7109375" style="33" customWidth="1"/>
    <col min="11765" max="11765" width="1.42578125" style="33" customWidth="1"/>
    <col min="11766" max="11766" width="13.7109375" style="33" customWidth="1"/>
    <col min="11767" max="11767" width="1.42578125" style="33" customWidth="1"/>
    <col min="11768" max="11768" width="13.7109375" style="33" customWidth="1"/>
    <col min="11769" max="11769" width="1.42578125" style="33" customWidth="1"/>
    <col min="11770" max="11770" width="13.7109375" style="33" customWidth="1"/>
    <col min="11771" max="11771" width="1.42578125" style="33" customWidth="1"/>
    <col min="11772" max="11772" width="13.7109375" style="33" customWidth="1"/>
    <col min="11773" max="11773" width="1.42578125" style="33" customWidth="1"/>
    <col min="11774" max="11774" width="13.7109375" style="33" customWidth="1"/>
    <col min="11775" max="11775" width="1.42578125" style="33" customWidth="1"/>
    <col min="11776" max="11776" width="13.7109375" style="33" customWidth="1"/>
    <col min="11777" max="11777" width="1.42578125" style="33" customWidth="1"/>
    <col min="11778" max="11778" width="13.7109375" style="33" customWidth="1"/>
    <col min="11779" max="11779" width="1.42578125" style="33" customWidth="1"/>
    <col min="11780" max="11780" width="13.7109375" style="33" customWidth="1"/>
    <col min="11781" max="11781" width="1.42578125" style="33" customWidth="1"/>
    <col min="11782" max="11782" width="13.7109375" style="33" customWidth="1"/>
    <col min="11783" max="11783" width="1.42578125" style="33" customWidth="1"/>
    <col min="11784" max="12014" width="9.28515625" style="33"/>
    <col min="12015" max="12015" width="12.7109375" style="33" customWidth="1"/>
    <col min="12016" max="12016" width="32.7109375" style="33" customWidth="1"/>
    <col min="12017" max="12017" width="4" style="33" customWidth="1"/>
    <col min="12018" max="12018" width="13.7109375" style="33" customWidth="1"/>
    <col min="12019" max="12019" width="1.42578125" style="33" customWidth="1"/>
    <col min="12020" max="12020" width="13.7109375" style="33" customWidth="1"/>
    <col min="12021" max="12021" width="1.42578125" style="33" customWidth="1"/>
    <col min="12022" max="12022" width="13.7109375" style="33" customWidth="1"/>
    <col min="12023" max="12023" width="1.42578125" style="33" customWidth="1"/>
    <col min="12024" max="12024" width="13.7109375" style="33" customWidth="1"/>
    <col min="12025" max="12025" width="1.42578125" style="33" customWidth="1"/>
    <col min="12026" max="12026" width="13.7109375" style="33" customWidth="1"/>
    <col min="12027" max="12027" width="1.42578125" style="33" customWidth="1"/>
    <col min="12028" max="12028" width="13.7109375" style="33" customWidth="1"/>
    <col min="12029" max="12029" width="1.42578125" style="33" customWidth="1"/>
    <col min="12030" max="12030" width="13.7109375" style="33" customWidth="1"/>
    <col min="12031" max="12031" width="1.42578125" style="33" customWidth="1"/>
    <col min="12032" max="12032" width="13.7109375" style="33" customWidth="1"/>
    <col min="12033" max="12033" width="1.42578125" style="33" customWidth="1"/>
    <col min="12034" max="12034" width="13.7109375" style="33" customWidth="1"/>
    <col min="12035" max="12035" width="1.42578125" style="33" customWidth="1"/>
    <col min="12036" max="12036" width="13.7109375" style="33" customWidth="1"/>
    <col min="12037" max="12037" width="1.42578125" style="33" customWidth="1"/>
    <col min="12038" max="12038" width="13.7109375" style="33" customWidth="1"/>
    <col min="12039" max="12039" width="1.42578125" style="33" customWidth="1"/>
    <col min="12040" max="12270" width="9.28515625" style="33"/>
    <col min="12271" max="12271" width="12.7109375" style="33" customWidth="1"/>
    <col min="12272" max="12272" width="32.7109375" style="33" customWidth="1"/>
    <col min="12273" max="12273" width="4" style="33" customWidth="1"/>
    <col min="12274" max="12274" width="13.7109375" style="33" customWidth="1"/>
    <col min="12275" max="12275" width="1.42578125" style="33" customWidth="1"/>
    <col min="12276" max="12276" width="13.7109375" style="33" customWidth="1"/>
    <col min="12277" max="12277" width="1.42578125" style="33" customWidth="1"/>
    <col min="12278" max="12278" width="13.7109375" style="33" customWidth="1"/>
    <col min="12279" max="12279" width="1.42578125" style="33" customWidth="1"/>
    <col min="12280" max="12280" width="13.7109375" style="33" customWidth="1"/>
    <col min="12281" max="12281" width="1.42578125" style="33" customWidth="1"/>
    <col min="12282" max="12282" width="13.7109375" style="33" customWidth="1"/>
    <col min="12283" max="12283" width="1.42578125" style="33" customWidth="1"/>
    <col min="12284" max="12284" width="13.7109375" style="33" customWidth="1"/>
    <col min="12285" max="12285" width="1.42578125" style="33" customWidth="1"/>
    <col min="12286" max="12286" width="13.7109375" style="33" customWidth="1"/>
    <col min="12287" max="12287" width="1.42578125" style="33" customWidth="1"/>
    <col min="12288" max="12288" width="13.7109375" style="33" customWidth="1"/>
    <col min="12289" max="12289" width="1.42578125" style="33" customWidth="1"/>
    <col min="12290" max="12290" width="13.7109375" style="33" customWidth="1"/>
    <col min="12291" max="12291" width="1.42578125" style="33" customWidth="1"/>
    <col min="12292" max="12292" width="13.7109375" style="33" customWidth="1"/>
    <col min="12293" max="12293" width="1.42578125" style="33" customWidth="1"/>
    <col min="12294" max="12294" width="13.7109375" style="33" customWidth="1"/>
    <col min="12295" max="12295" width="1.42578125" style="33" customWidth="1"/>
    <col min="12296" max="12526" width="9.28515625" style="33"/>
    <col min="12527" max="12527" width="12.7109375" style="33" customWidth="1"/>
    <col min="12528" max="12528" width="32.7109375" style="33" customWidth="1"/>
    <col min="12529" max="12529" width="4" style="33" customWidth="1"/>
    <col min="12530" max="12530" width="13.7109375" style="33" customWidth="1"/>
    <col min="12531" max="12531" width="1.42578125" style="33" customWidth="1"/>
    <col min="12532" max="12532" width="13.7109375" style="33" customWidth="1"/>
    <col min="12533" max="12533" width="1.42578125" style="33" customWidth="1"/>
    <col min="12534" max="12534" width="13.7109375" style="33" customWidth="1"/>
    <col min="12535" max="12535" width="1.42578125" style="33" customWidth="1"/>
    <col min="12536" max="12536" width="13.7109375" style="33" customWidth="1"/>
    <col min="12537" max="12537" width="1.42578125" style="33" customWidth="1"/>
    <col min="12538" max="12538" width="13.7109375" style="33" customWidth="1"/>
    <col min="12539" max="12539" width="1.42578125" style="33" customWidth="1"/>
    <col min="12540" max="12540" width="13.7109375" style="33" customWidth="1"/>
    <col min="12541" max="12541" width="1.42578125" style="33" customWidth="1"/>
    <col min="12542" max="12542" width="13.7109375" style="33" customWidth="1"/>
    <col min="12543" max="12543" width="1.42578125" style="33" customWidth="1"/>
    <col min="12544" max="12544" width="13.7109375" style="33" customWidth="1"/>
    <col min="12545" max="12545" width="1.42578125" style="33" customWidth="1"/>
    <col min="12546" max="12546" width="13.7109375" style="33" customWidth="1"/>
    <col min="12547" max="12547" width="1.42578125" style="33" customWidth="1"/>
    <col min="12548" max="12548" width="13.7109375" style="33" customWidth="1"/>
    <col min="12549" max="12549" width="1.42578125" style="33" customWidth="1"/>
    <col min="12550" max="12550" width="13.7109375" style="33" customWidth="1"/>
    <col min="12551" max="12551" width="1.42578125" style="33" customWidth="1"/>
    <col min="12552" max="12782" width="9.28515625" style="33"/>
    <col min="12783" max="12783" width="12.7109375" style="33" customWidth="1"/>
    <col min="12784" max="12784" width="32.7109375" style="33" customWidth="1"/>
    <col min="12785" max="12785" width="4" style="33" customWidth="1"/>
    <col min="12786" max="12786" width="13.7109375" style="33" customWidth="1"/>
    <col min="12787" max="12787" width="1.42578125" style="33" customWidth="1"/>
    <col min="12788" max="12788" width="13.7109375" style="33" customWidth="1"/>
    <col min="12789" max="12789" width="1.42578125" style="33" customWidth="1"/>
    <col min="12790" max="12790" width="13.7109375" style="33" customWidth="1"/>
    <col min="12791" max="12791" width="1.42578125" style="33" customWidth="1"/>
    <col min="12792" max="12792" width="13.7109375" style="33" customWidth="1"/>
    <col min="12793" max="12793" width="1.42578125" style="33" customWidth="1"/>
    <col min="12794" max="12794" width="13.7109375" style="33" customWidth="1"/>
    <col min="12795" max="12795" width="1.42578125" style="33" customWidth="1"/>
    <col min="12796" max="12796" width="13.7109375" style="33" customWidth="1"/>
    <col min="12797" max="12797" width="1.42578125" style="33" customWidth="1"/>
    <col min="12798" max="12798" width="13.7109375" style="33" customWidth="1"/>
    <col min="12799" max="12799" width="1.42578125" style="33" customWidth="1"/>
    <col min="12800" max="12800" width="13.7109375" style="33" customWidth="1"/>
    <col min="12801" max="12801" width="1.42578125" style="33" customWidth="1"/>
    <col min="12802" max="12802" width="13.7109375" style="33" customWidth="1"/>
    <col min="12803" max="12803" width="1.42578125" style="33" customWidth="1"/>
    <col min="12804" max="12804" width="13.7109375" style="33" customWidth="1"/>
    <col min="12805" max="12805" width="1.42578125" style="33" customWidth="1"/>
    <col min="12806" max="12806" width="13.7109375" style="33" customWidth="1"/>
    <col min="12807" max="12807" width="1.42578125" style="33" customWidth="1"/>
    <col min="12808" max="13038" width="9.28515625" style="33"/>
    <col min="13039" max="13039" width="12.7109375" style="33" customWidth="1"/>
    <col min="13040" max="13040" width="32.7109375" style="33" customWidth="1"/>
    <col min="13041" max="13041" width="4" style="33" customWidth="1"/>
    <col min="13042" max="13042" width="13.7109375" style="33" customWidth="1"/>
    <col min="13043" max="13043" width="1.42578125" style="33" customWidth="1"/>
    <col min="13044" max="13044" width="13.7109375" style="33" customWidth="1"/>
    <col min="13045" max="13045" width="1.42578125" style="33" customWidth="1"/>
    <col min="13046" max="13046" width="13.7109375" style="33" customWidth="1"/>
    <col min="13047" max="13047" width="1.42578125" style="33" customWidth="1"/>
    <col min="13048" max="13048" width="13.7109375" style="33" customWidth="1"/>
    <col min="13049" max="13049" width="1.42578125" style="33" customWidth="1"/>
    <col min="13050" max="13050" width="13.7109375" style="33" customWidth="1"/>
    <col min="13051" max="13051" width="1.42578125" style="33" customWidth="1"/>
    <col min="13052" max="13052" width="13.7109375" style="33" customWidth="1"/>
    <col min="13053" max="13053" width="1.42578125" style="33" customWidth="1"/>
    <col min="13054" max="13054" width="13.7109375" style="33" customWidth="1"/>
    <col min="13055" max="13055" width="1.42578125" style="33" customWidth="1"/>
    <col min="13056" max="13056" width="13.7109375" style="33" customWidth="1"/>
    <col min="13057" max="13057" width="1.42578125" style="33" customWidth="1"/>
    <col min="13058" max="13058" width="13.7109375" style="33" customWidth="1"/>
    <col min="13059" max="13059" width="1.42578125" style="33" customWidth="1"/>
    <col min="13060" max="13060" width="13.7109375" style="33" customWidth="1"/>
    <col min="13061" max="13061" width="1.42578125" style="33" customWidth="1"/>
    <col min="13062" max="13062" width="13.7109375" style="33" customWidth="1"/>
    <col min="13063" max="13063" width="1.42578125" style="33" customWidth="1"/>
    <col min="13064" max="13294" width="9.28515625" style="33"/>
    <col min="13295" max="13295" width="12.7109375" style="33" customWidth="1"/>
    <col min="13296" max="13296" width="32.7109375" style="33" customWidth="1"/>
    <col min="13297" max="13297" width="4" style="33" customWidth="1"/>
    <col min="13298" max="13298" width="13.7109375" style="33" customWidth="1"/>
    <col min="13299" max="13299" width="1.42578125" style="33" customWidth="1"/>
    <col min="13300" max="13300" width="13.7109375" style="33" customWidth="1"/>
    <col min="13301" max="13301" width="1.42578125" style="33" customWidth="1"/>
    <col min="13302" max="13302" width="13.7109375" style="33" customWidth="1"/>
    <col min="13303" max="13303" width="1.42578125" style="33" customWidth="1"/>
    <col min="13304" max="13304" width="13.7109375" style="33" customWidth="1"/>
    <col min="13305" max="13305" width="1.42578125" style="33" customWidth="1"/>
    <col min="13306" max="13306" width="13.7109375" style="33" customWidth="1"/>
    <col min="13307" max="13307" width="1.42578125" style="33" customWidth="1"/>
    <col min="13308" max="13308" width="13.7109375" style="33" customWidth="1"/>
    <col min="13309" max="13309" width="1.42578125" style="33" customWidth="1"/>
    <col min="13310" max="13310" width="13.7109375" style="33" customWidth="1"/>
    <col min="13311" max="13311" width="1.42578125" style="33" customWidth="1"/>
    <col min="13312" max="13312" width="13.7109375" style="33" customWidth="1"/>
    <col min="13313" max="13313" width="1.42578125" style="33" customWidth="1"/>
    <col min="13314" max="13314" width="13.7109375" style="33" customWidth="1"/>
    <col min="13315" max="13315" width="1.42578125" style="33" customWidth="1"/>
    <col min="13316" max="13316" width="13.7109375" style="33" customWidth="1"/>
    <col min="13317" max="13317" width="1.42578125" style="33" customWidth="1"/>
    <col min="13318" max="13318" width="13.7109375" style="33" customWidth="1"/>
    <col min="13319" max="13319" width="1.42578125" style="33" customWidth="1"/>
    <col min="13320" max="13550" width="9.28515625" style="33"/>
    <col min="13551" max="13551" width="12.7109375" style="33" customWidth="1"/>
    <col min="13552" max="13552" width="32.7109375" style="33" customWidth="1"/>
    <col min="13553" max="13553" width="4" style="33" customWidth="1"/>
    <col min="13554" max="13554" width="13.7109375" style="33" customWidth="1"/>
    <col min="13555" max="13555" width="1.42578125" style="33" customWidth="1"/>
    <col min="13556" max="13556" width="13.7109375" style="33" customWidth="1"/>
    <col min="13557" max="13557" width="1.42578125" style="33" customWidth="1"/>
    <col min="13558" max="13558" width="13.7109375" style="33" customWidth="1"/>
    <col min="13559" max="13559" width="1.42578125" style="33" customWidth="1"/>
    <col min="13560" max="13560" width="13.7109375" style="33" customWidth="1"/>
    <col min="13561" max="13561" width="1.42578125" style="33" customWidth="1"/>
    <col min="13562" max="13562" width="13.7109375" style="33" customWidth="1"/>
    <col min="13563" max="13563" width="1.42578125" style="33" customWidth="1"/>
    <col min="13564" max="13564" width="13.7109375" style="33" customWidth="1"/>
    <col min="13565" max="13565" width="1.42578125" style="33" customWidth="1"/>
    <col min="13566" max="13566" width="13.7109375" style="33" customWidth="1"/>
    <col min="13567" max="13567" width="1.42578125" style="33" customWidth="1"/>
    <col min="13568" max="13568" width="13.7109375" style="33" customWidth="1"/>
    <col min="13569" max="13569" width="1.42578125" style="33" customWidth="1"/>
    <col min="13570" max="13570" width="13.7109375" style="33" customWidth="1"/>
    <col min="13571" max="13571" width="1.42578125" style="33" customWidth="1"/>
    <col min="13572" max="13572" width="13.7109375" style="33" customWidth="1"/>
    <col min="13573" max="13573" width="1.42578125" style="33" customWidth="1"/>
    <col min="13574" max="13574" width="13.7109375" style="33" customWidth="1"/>
    <col min="13575" max="13575" width="1.42578125" style="33" customWidth="1"/>
    <col min="13576" max="13806" width="9.28515625" style="33"/>
    <col min="13807" max="13807" width="12.7109375" style="33" customWidth="1"/>
    <col min="13808" max="13808" width="32.7109375" style="33" customWidth="1"/>
    <col min="13809" max="13809" width="4" style="33" customWidth="1"/>
    <col min="13810" max="13810" width="13.7109375" style="33" customWidth="1"/>
    <col min="13811" max="13811" width="1.42578125" style="33" customWidth="1"/>
    <col min="13812" max="13812" width="13.7109375" style="33" customWidth="1"/>
    <col min="13813" max="13813" width="1.42578125" style="33" customWidth="1"/>
    <col min="13814" max="13814" width="13.7109375" style="33" customWidth="1"/>
    <col min="13815" max="13815" width="1.42578125" style="33" customWidth="1"/>
    <col min="13816" max="13816" width="13.7109375" style="33" customWidth="1"/>
    <col min="13817" max="13817" width="1.42578125" style="33" customWidth="1"/>
    <col min="13818" max="13818" width="13.7109375" style="33" customWidth="1"/>
    <col min="13819" max="13819" width="1.42578125" style="33" customWidth="1"/>
    <col min="13820" max="13820" width="13.7109375" style="33" customWidth="1"/>
    <col min="13821" max="13821" width="1.42578125" style="33" customWidth="1"/>
    <col min="13822" max="13822" width="13.7109375" style="33" customWidth="1"/>
    <col min="13823" max="13823" width="1.42578125" style="33" customWidth="1"/>
    <col min="13824" max="13824" width="13.7109375" style="33" customWidth="1"/>
    <col min="13825" max="13825" width="1.42578125" style="33" customWidth="1"/>
    <col min="13826" max="13826" width="13.7109375" style="33" customWidth="1"/>
    <col min="13827" max="13827" width="1.42578125" style="33" customWidth="1"/>
    <col min="13828" max="13828" width="13.7109375" style="33" customWidth="1"/>
    <col min="13829" max="13829" width="1.42578125" style="33" customWidth="1"/>
    <col min="13830" max="13830" width="13.7109375" style="33" customWidth="1"/>
    <col min="13831" max="13831" width="1.42578125" style="33" customWidth="1"/>
    <col min="13832" max="14062" width="9.28515625" style="33"/>
    <col min="14063" max="14063" width="12.7109375" style="33" customWidth="1"/>
    <col min="14064" max="14064" width="32.7109375" style="33" customWidth="1"/>
    <col min="14065" max="14065" width="4" style="33" customWidth="1"/>
    <col min="14066" max="14066" width="13.7109375" style="33" customWidth="1"/>
    <col min="14067" max="14067" width="1.42578125" style="33" customWidth="1"/>
    <col min="14068" max="14068" width="13.7109375" style="33" customWidth="1"/>
    <col min="14069" max="14069" width="1.42578125" style="33" customWidth="1"/>
    <col min="14070" max="14070" width="13.7109375" style="33" customWidth="1"/>
    <col min="14071" max="14071" width="1.42578125" style="33" customWidth="1"/>
    <col min="14072" max="14072" width="13.7109375" style="33" customWidth="1"/>
    <col min="14073" max="14073" width="1.42578125" style="33" customWidth="1"/>
    <col min="14074" max="14074" width="13.7109375" style="33" customWidth="1"/>
    <col min="14075" max="14075" width="1.42578125" style="33" customWidth="1"/>
    <col min="14076" max="14076" width="13.7109375" style="33" customWidth="1"/>
    <col min="14077" max="14077" width="1.42578125" style="33" customWidth="1"/>
    <col min="14078" max="14078" width="13.7109375" style="33" customWidth="1"/>
    <col min="14079" max="14079" width="1.42578125" style="33" customWidth="1"/>
    <col min="14080" max="14080" width="13.7109375" style="33" customWidth="1"/>
    <col min="14081" max="14081" width="1.42578125" style="33" customWidth="1"/>
    <col min="14082" max="14082" width="13.7109375" style="33" customWidth="1"/>
    <col min="14083" max="14083" width="1.42578125" style="33" customWidth="1"/>
    <col min="14084" max="14084" width="13.7109375" style="33" customWidth="1"/>
    <col min="14085" max="14085" width="1.42578125" style="33" customWidth="1"/>
    <col min="14086" max="14086" width="13.7109375" style="33" customWidth="1"/>
    <col min="14087" max="14087" width="1.42578125" style="33" customWidth="1"/>
    <col min="14088" max="14318" width="9.28515625" style="33"/>
    <col min="14319" max="14319" width="12.7109375" style="33" customWidth="1"/>
    <col min="14320" max="14320" width="32.7109375" style="33" customWidth="1"/>
    <col min="14321" max="14321" width="4" style="33" customWidth="1"/>
    <col min="14322" max="14322" width="13.7109375" style="33" customWidth="1"/>
    <col min="14323" max="14323" width="1.42578125" style="33" customWidth="1"/>
    <col min="14324" max="14324" width="13.7109375" style="33" customWidth="1"/>
    <col min="14325" max="14325" width="1.42578125" style="33" customWidth="1"/>
    <col min="14326" max="14326" width="13.7109375" style="33" customWidth="1"/>
    <col min="14327" max="14327" width="1.42578125" style="33" customWidth="1"/>
    <col min="14328" max="14328" width="13.7109375" style="33" customWidth="1"/>
    <col min="14329" max="14329" width="1.42578125" style="33" customWidth="1"/>
    <col min="14330" max="14330" width="13.7109375" style="33" customWidth="1"/>
    <col min="14331" max="14331" width="1.42578125" style="33" customWidth="1"/>
    <col min="14332" max="14332" width="13.7109375" style="33" customWidth="1"/>
    <col min="14333" max="14333" width="1.42578125" style="33" customWidth="1"/>
    <col min="14334" max="14334" width="13.7109375" style="33" customWidth="1"/>
    <col min="14335" max="14335" width="1.42578125" style="33" customWidth="1"/>
    <col min="14336" max="14336" width="13.7109375" style="33" customWidth="1"/>
    <col min="14337" max="14337" width="1.42578125" style="33" customWidth="1"/>
    <col min="14338" max="14338" width="13.7109375" style="33" customWidth="1"/>
    <col min="14339" max="14339" width="1.42578125" style="33" customWidth="1"/>
    <col min="14340" max="14340" width="13.7109375" style="33" customWidth="1"/>
    <col min="14341" max="14341" width="1.42578125" style="33" customWidth="1"/>
    <col min="14342" max="14342" width="13.7109375" style="33" customWidth="1"/>
    <col min="14343" max="14343" width="1.42578125" style="33" customWidth="1"/>
    <col min="14344" max="14574" width="9.28515625" style="33"/>
    <col min="14575" max="14575" width="12.7109375" style="33" customWidth="1"/>
    <col min="14576" max="14576" width="32.7109375" style="33" customWidth="1"/>
    <col min="14577" max="14577" width="4" style="33" customWidth="1"/>
    <col min="14578" max="14578" width="13.7109375" style="33" customWidth="1"/>
    <col min="14579" max="14579" width="1.42578125" style="33" customWidth="1"/>
    <col min="14580" max="14580" width="13.7109375" style="33" customWidth="1"/>
    <col min="14581" max="14581" width="1.42578125" style="33" customWidth="1"/>
    <col min="14582" max="14582" width="13.7109375" style="33" customWidth="1"/>
    <col min="14583" max="14583" width="1.42578125" style="33" customWidth="1"/>
    <col min="14584" max="14584" width="13.7109375" style="33" customWidth="1"/>
    <col min="14585" max="14585" width="1.42578125" style="33" customWidth="1"/>
    <col min="14586" max="14586" width="13.7109375" style="33" customWidth="1"/>
    <col min="14587" max="14587" width="1.42578125" style="33" customWidth="1"/>
    <col min="14588" max="14588" width="13.7109375" style="33" customWidth="1"/>
    <col min="14589" max="14589" width="1.42578125" style="33" customWidth="1"/>
    <col min="14590" max="14590" width="13.7109375" style="33" customWidth="1"/>
    <col min="14591" max="14591" width="1.42578125" style="33" customWidth="1"/>
    <col min="14592" max="14592" width="13.7109375" style="33" customWidth="1"/>
    <col min="14593" max="14593" width="1.42578125" style="33" customWidth="1"/>
    <col min="14594" max="14594" width="13.7109375" style="33" customWidth="1"/>
    <col min="14595" max="14595" width="1.42578125" style="33" customWidth="1"/>
    <col min="14596" max="14596" width="13.7109375" style="33" customWidth="1"/>
    <col min="14597" max="14597" width="1.42578125" style="33" customWidth="1"/>
    <col min="14598" max="14598" width="13.7109375" style="33" customWidth="1"/>
    <col min="14599" max="14599" width="1.42578125" style="33" customWidth="1"/>
    <col min="14600" max="14830" width="9.28515625" style="33"/>
    <col min="14831" max="14831" width="12.7109375" style="33" customWidth="1"/>
    <col min="14832" max="14832" width="32.7109375" style="33" customWidth="1"/>
    <col min="14833" max="14833" width="4" style="33" customWidth="1"/>
    <col min="14834" max="14834" width="13.7109375" style="33" customWidth="1"/>
    <col min="14835" max="14835" width="1.42578125" style="33" customWidth="1"/>
    <col min="14836" max="14836" width="13.7109375" style="33" customWidth="1"/>
    <col min="14837" max="14837" width="1.42578125" style="33" customWidth="1"/>
    <col min="14838" max="14838" width="13.7109375" style="33" customWidth="1"/>
    <col min="14839" max="14839" width="1.42578125" style="33" customWidth="1"/>
    <col min="14840" max="14840" width="13.7109375" style="33" customWidth="1"/>
    <col min="14841" max="14841" width="1.42578125" style="33" customWidth="1"/>
    <col min="14842" max="14842" width="13.7109375" style="33" customWidth="1"/>
    <col min="14843" max="14843" width="1.42578125" style="33" customWidth="1"/>
    <col min="14844" max="14844" width="13.7109375" style="33" customWidth="1"/>
    <col min="14845" max="14845" width="1.42578125" style="33" customWidth="1"/>
    <col min="14846" max="14846" width="13.7109375" style="33" customWidth="1"/>
    <col min="14847" max="14847" width="1.42578125" style="33" customWidth="1"/>
    <col min="14848" max="14848" width="13.7109375" style="33" customWidth="1"/>
    <col min="14849" max="14849" width="1.42578125" style="33" customWidth="1"/>
    <col min="14850" max="14850" width="13.7109375" style="33" customWidth="1"/>
    <col min="14851" max="14851" width="1.42578125" style="33" customWidth="1"/>
    <col min="14852" max="14852" width="13.7109375" style="33" customWidth="1"/>
    <col min="14853" max="14853" width="1.42578125" style="33" customWidth="1"/>
    <col min="14854" max="14854" width="13.7109375" style="33" customWidth="1"/>
    <col min="14855" max="14855" width="1.42578125" style="33" customWidth="1"/>
    <col min="14856" max="15086" width="9.28515625" style="33"/>
    <col min="15087" max="15087" width="12.7109375" style="33" customWidth="1"/>
    <col min="15088" max="15088" width="32.7109375" style="33" customWidth="1"/>
    <col min="15089" max="15089" width="4" style="33" customWidth="1"/>
    <col min="15090" max="15090" width="13.7109375" style="33" customWidth="1"/>
    <col min="15091" max="15091" width="1.42578125" style="33" customWidth="1"/>
    <col min="15092" max="15092" width="13.7109375" style="33" customWidth="1"/>
    <col min="15093" max="15093" width="1.42578125" style="33" customWidth="1"/>
    <col min="15094" max="15094" width="13.7109375" style="33" customWidth="1"/>
    <col min="15095" max="15095" width="1.42578125" style="33" customWidth="1"/>
    <col min="15096" max="15096" width="13.7109375" style="33" customWidth="1"/>
    <col min="15097" max="15097" width="1.42578125" style="33" customWidth="1"/>
    <col min="15098" max="15098" width="13.7109375" style="33" customWidth="1"/>
    <col min="15099" max="15099" width="1.42578125" style="33" customWidth="1"/>
    <col min="15100" max="15100" width="13.7109375" style="33" customWidth="1"/>
    <col min="15101" max="15101" width="1.42578125" style="33" customWidth="1"/>
    <col min="15102" max="15102" width="13.7109375" style="33" customWidth="1"/>
    <col min="15103" max="15103" width="1.42578125" style="33" customWidth="1"/>
    <col min="15104" max="15104" width="13.7109375" style="33" customWidth="1"/>
    <col min="15105" max="15105" width="1.42578125" style="33" customWidth="1"/>
    <col min="15106" max="15106" width="13.7109375" style="33" customWidth="1"/>
    <col min="15107" max="15107" width="1.42578125" style="33" customWidth="1"/>
    <col min="15108" max="15108" width="13.7109375" style="33" customWidth="1"/>
    <col min="15109" max="15109" width="1.42578125" style="33" customWidth="1"/>
    <col min="15110" max="15110" width="13.7109375" style="33" customWidth="1"/>
    <col min="15111" max="15111" width="1.42578125" style="33" customWidth="1"/>
    <col min="15112" max="15342" width="9.28515625" style="33"/>
    <col min="15343" max="15343" width="12.7109375" style="33" customWidth="1"/>
    <col min="15344" max="15344" width="32.7109375" style="33" customWidth="1"/>
    <col min="15345" max="15345" width="4" style="33" customWidth="1"/>
    <col min="15346" max="15346" width="13.7109375" style="33" customWidth="1"/>
    <col min="15347" max="15347" width="1.42578125" style="33" customWidth="1"/>
    <col min="15348" max="15348" width="13.7109375" style="33" customWidth="1"/>
    <col min="15349" max="15349" width="1.42578125" style="33" customWidth="1"/>
    <col min="15350" max="15350" width="13.7109375" style="33" customWidth="1"/>
    <col min="15351" max="15351" width="1.42578125" style="33" customWidth="1"/>
    <col min="15352" max="15352" width="13.7109375" style="33" customWidth="1"/>
    <col min="15353" max="15353" width="1.42578125" style="33" customWidth="1"/>
    <col min="15354" max="15354" width="13.7109375" style="33" customWidth="1"/>
    <col min="15355" max="15355" width="1.42578125" style="33" customWidth="1"/>
    <col min="15356" max="15356" width="13.7109375" style="33" customWidth="1"/>
    <col min="15357" max="15357" width="1.42578125" style="33" customWidth="1"/>
    <col min="15358" max="15358" width="13.7109375" style="33" customWidth="1"/>
    <col min="15359" max="15359" width="1.42578125" style="33" customWidth="1"/>
    <col min="15360" max="15360" width="13.7109375" style="33" customWidth="1"/>
    <col min="15361" max="15361" width="1.42578125" style="33" customWidth="1"/>
    <col min="15362" max="15362" width="13.7109375" style="33" customWidth="1"/>
    <col min="15363" max="15363" width="1.42578125" style="33" customWidth="1"/>
    <col min="15364" max="15364" width="13.7109375" style="33" customWidth="1"/>
    <col min="15365" max="15365" width="1.42578125" style="33" customWidth="1"/>
    <col min="15366" max="15366" width="13.7109375" style="33" customWidth="1"/>
    <col min="15367" max="15367" width="1.42578125" style="33" customWidth="1"/>
    <col min="15368" max="15598" width="9.28515625" style="33"/>
    <col min="15599" max="15599" width="12.7109375" style="33" customWidth="1"/>
    <col min="15600" max="15600" width="32.7109375" style="33" customWidth="1"/>
    <col min="15601" max="15601" width="4" style="33" customWidth="1"/>
    <col min="15602" max="15602" width="13.7109375" style="33" customWidth="1"/>
    <col min="15603" max="15603" width="1.42578125" style="33" customWidth="1"/>
    <col min="15604" max="15604" width="13.7109375" style="33" customWidth="1"/>
    <col min="15605" max="15605" width="1.42578125" style="33" customWidth="1"/>
    <col min="15606" max="15606" width="13.7109375" style="33" customWidth="1"/>
    <col min="15607" max="15607" width="1.42578125" style="33" customWidth="1"/>
    <col min="15608" max="15608" width="13.7109375" style="33" customWidth="1"/>
    <col min="15609" max="15609" width="1.42578125" style="33" customWidth="1"/>
    <col min="15610" max="15610" width="13.7109375" style="33" customWidth="1"/>
    <col min="15611" max="15611" width="1.42578125" style="33" customWidth="1"/>
    <col min="15612" max="15612" width="13.7109375" style="33" customWidth="1"/>
    <col min="15613" max="15613" width="1.42578125" style="33" customWidth="1"/>
    <col min="15614" max="15614" width="13.7109375" style="33" customWidth="1"/>
    <col min="15615" max="15615" width="1.42578125" style="33" customWidth="1"/>
    <col min="15616" max="15616" width="13.7109375" style="33" customWidth="1"/>
    <col min="15617" max="15617" width="1.42578125" style="33" customWidth="1"/>
    <col min="15618" max="15618" width="13.7109375" style="33" customWidth="1"/>
    <col min="15619" max="15619" width="1.42578125" style="33" customWidth="1"/>
    <col min="15620" max="15620" width="13.7109375" style="33" customWidth="1"/>
    <col min="15621" max="15621" width="1.42578125" style="33" customWidth="1"/>
    <col min="15622" max="15622" width="13.7109375" style="33" customWidth="1"/>
    <col min="15623" max="15623" width="1.42578125" style="33" customWidth="1"/>
    <col min="15624" max="15854" width="9.28515625" style="33"/>
    <col min="15855" max="15855" width="12.7109375" style="33" customWidth="1"/>
    <col min="15856" max="15856" width="32.7109375" style="33" customWidth="1"/>
    <col min="15857" max="15857" width="4" style="33" customWidth="1"/>
    <col min="15858" max="15858" width="13.7109375" style="33" customWidth="1"/>
    <col min="15859" max="15859" width="1.42578125" style="33" customWidth="1"/>
    <col min="15860" max="15860" width="13.7109375" style="33" customWidth="1"/>
    <col min="15861" max="15861" width="1.42578125" style="33" customWidth="1"/>
    <col min="15862" max="15862" width="13.7109375" style="33" customWidth="1"/>
    <col min="15863" max="15863" width="1.42578125" style="33" customWidth="1"/>
    <col min="15864" max="15864" width="13.7109375" style="33" customWidth="1"/>
    <col min="15865" max="15865" width="1.42578125" style="33" customWidth="1"/>
    <col min="15866" max="15866" width="13.7109375" style="33" customWidth="1"/>
    <col min="15867" max="15867" width="1.42578125" style="33" customWidth="1"/>
    <col min="15868" max="15868" width="13.7109375" style="33" customWidth="1"/>
    <col min="15869" max="15869" width="1.42578125" style="33" customWidth="1"/>
    <col min="15870" max="15870" width="13.7109375" style="33" customWidth="1"/>
    <col min="15871" max="15871" width="1.42578125" style="33" customWidth="1"/>
    <col min="15872" max="15872" width="13.7109375" style="33" customWidth="1"/>
    <col min="15873" max="15873" width="1.42578125" style="33" customWidth="1"/>
    <col min="15874" max="15874" width="13.7109375" style="33" customWidth="1"/>
    <col min="15875" max="15875" width="1.42578125" style="33" customWidth="1"/>
    <col min="15876" max="15876" width="13.7109375" style="33" customWidth="1"/>
    <col min="15877" max="15877" width="1.42578125" style="33" customWidth="1"/>
    <col min="15878" max="15878" width="13.7109375" style="33" customWidth="1"/>
    <col min="15879" max="15879" width="1.42578125" style="33" customWidth="1"/>
    <col min="15880" max="16110" width="9.28515625" style="33"/>
    <col min="16111" max="16111" width="12.7109375" style="33" customWidth="1"/>
    <col min="16112" max="16112" width="32.7109375" style="33" customWidth="1"/>
    <col min="16113" max="16113" width="4" style="33" customWidth="1"/>
    <col min="16114" max="16114" width="13.7109375" style="33" customWidth="1"/>
    <col min="16115" max="16115" width="1.42578125" style="33" customWidth="1"/>
    <col min="16116" max="16116" width="13.7109375" style="33" customWidth="1"/>
    <col min="16117" max="16117" width="1.42578125" style="33" customWidth="1"/>
    <col min="16118" max="16118" width="13.7109375" style="33" customWidth="1"/>
    <col min="16119" max="16119" width="1.42578125" style="33" customWidth="1"/>
    <col min="16120" max="16120" width="13.7109375" style="33" customWidth="1"/>
    <col min="16121" max="16121" width="1.42578125" style="33" customWidth="1"/>
    <col min="16122" max="16122" width="13.7109375" style="33" customWidth="1"/>
    <col min="16123" max="16123" width="1.42578125" style="33" customWidth="1"/>
    <col min="16124" max="16124" width="13.7109375" style="33" customWidth="1"/>
    <col min="16125" max="16125" width="1.42578125" style="33" customWidth="1"/>
    <col min="16126" max="16126" width="13.7109375" style="33" customWidth="1"/>
    <col min="16127" max="16127" width="1.42578125" style="33" customWidth="1"/>
    <col min="16128" max="16128" width="13.7109375" style="33" customWidth="1"/>
    <col min="16129" max="16129" width="1.42578125" style="33" customWidth="1"/>
    <col min="16130" max="16130" width="13.7109375" style="33" customWidth="1"/>
    <col min="16131" max="16131" width="1.42578125" style="33" customWidth="1"/>
    <col min="16132" max="16132" width="13.7109375" style="33" customWidth="1"/>
    <col min="16133" max="16133" width="1.42578125" style="33" customWidth="1"/>
    <col min="16134" max="16134" width="13.7109375" style="33" customWidth="1"/>
    <col min="16135" max="16135" width="1.42578125" style="33" customWidth="1"/>
    <col min="16136" max="16384" width="9.28515625" style="33"/>
  </cols>
  <sheetData>
    <row r="1" spans="1:8" s="35" customFormat="1" ht="22.7" customHeight="1">
      <c r="A1" s="11" t="str">
        <f>BS!A1</f>
        <v>บริษัท เรียล เอสเตท เอกซ์โพเนนเชียล จำกัด และบริษัทย่อย</v>
      </c>
      <c r="B1" s="39"/>
      <c r="C1" s="39"/>
      <c r="D1" s="65"/>
      <c r="E1" s="65"/>
      <c r="F1" s="65"/>
      <c r="G1" s="65"/>
      <c r="H1" s="19"/>
    </row>
    <row r="2" spans="1:8" s="35" customFormat="1" ht="22.7" customHeight="1">
      <c r="A2" s="39" t="s">
        <v>24</v>
      </c>
      <c r="B2" s="39"/>
      <c r="C2" s="39"/>
      <c r="D2" s="65"/>
      <c r="E2" s="65"/>
      <c r="F2" s="65"/>
      <c r="G2" s="65"/>
      <c r="H2" s="19"/>
    </row>
    <row r="3" spans="1:8" s="35" customFormat="1" ht="22.7" customHeight="1">
      <c r="A3" s="5" t="s">
        <v>111</v>
      </c>
      <c r="B3" s="56"/>
      <c r="C3" s="56"/>
      <c r="D3" s="4"/>
      <c r="E3" s="4"/>
      <c r="F3" s="4"/>
      <c r="G3" s="4"/>
      <c r="H3" s="54"/>
    </row>
    <row r="4" spans="1:8" s="35" customFormat="1" ht="22.7" customHeight="1">
      <c r="A4" s="139"/>
      <c r="B4" s="140"/>
      <c r="C4" s="140"/>
      <c r="D4" s="41"/>
      <c r="E4" s="41"/>
      <c r="F4" s="41"/>
      <c r="G4" s="41"/>
      <c r="H4" s="23" t="s">
        <v>104</v>
      </c>
    </row>
    <row r="5" spans="1:8" s="35" customFormat="1" ht="22.7" customHeight="1">
      <c r="A5" s="79"/>
      <c r="B5" s="22"/>
      <c r="C5" s="22"/>
      <c r="D5" s="19"/>
      <c r="E5" s="19"/>
      <c r="F5" s="19"/>
      <c r="G5" s="19"/>
      <c r="H5" s="21" t="s">
        <v>92</v>
      </c>
    </row>
    <row r="6" spans="1:8" ht="22.7" customHeight="1">
      <c r="A6" s="32"/>
      <c r="B6" s="32"/>
      <c r="C6" s="32"/>
      <c r="D6" s="195" t="s">
        <v>28</v>
      </c>
      <c r="E6" s="195"/>
      <c r="F6" s="195"/>
      <c r="G6" s="195"/>
      <c r="H6" s="195"/>
    </row>
    <row r="7" spans="1:8" s="34" customFormat="1" ht="22.7" customHeight="1">
      <c r="A7" s="32"/>
      <c r="B7" s="32"/>
      <c r="C7" s="32"/>
      <c r="D7" s="66" t="s">
        <v>25</v>
      </c>
      <c r="E7" s="80"/>
      <c r="F7" s="80"/>
      <c r="G7" s="66"/>
      <c r="H7" s="76" t="s">
        <v>39</v>
      </c>
    </row>
    <row r="8" spans="1:8" s="34" customFormat="1" ht="22.7" customHeight="1">
      <c r="A8" s="32"/>
      <c r="B8" s="32"/>
      <c r="C8" s="81"/>
      <c r="D8" s="72" t="s">
        <v>38</v>
      </c>
      <c r="E8" s="82"/>
      <c r="F8" s="83" t="s">
        <v>64</v>
      </c>
      <c r="G8" s="24"/>
      <c r="H8" s="77" t="s">
        <v>40</v>
      </c>
    </row>
    <row r="9" spans="1:8" ht="22.7" customHeight="1">
      <c r="A9" s="18" t="s">
        <v>42</v>
      </c>
      <c r="C9" s="84"/>
    </row>
    <row r="10" spans="1:8" ht="22.7" customHeight="1">
      <c r="A10" s="18" t="s">
        <v>70</v>
      </c>
      <c r="C10" s="84"/>
      <c r="D10" s="44">
        <v>1000</v>
      </c>
      <c r="E10" s="101"/>
      <c r="F10" s="111">
        <v>0</v>
      </c>
      <c r="G10" s="101"/>
      <c r="H10" s="44">
        <f>SUM(D10:G10)</f>
        <v>1000</v>
      </c>
    </row>
    <row r="11" spans="1:8" ht="22.7" customHeight="1">
      <c r="A11" s="17" t="s">
        <v>63</v>
      </c>
      <c r="C11" s="84"/>
      <c r="D11" s="95">
        <v>0</v>
      </c>
      <c r="E11" s="96"/>
      <c r="F11" s="46">
        <f>'PL '!F74</f>
        <v>-4498</v>
      </c>
      <c r="G11" s="96"/>
      <c r="H11" s="46">
        <f>SUM(D11:F11)</f>
        <v>-4498</v>
      </c>
    </row>
    <row r="12" spans="1:8" ht="22.7" customHeight="1">
      <c r="A12" s="17" t="s">
        <v>56</v>
      </c>
      <c r="C12" s="84"/>
      <c r="D12" s="98">
        <v>0</v>
      </c>
      <c r="E12" s="96"/>
      <c r="F12" s="98">
        <v>0</v>
      </c>
      <c r="G12" s="96"/>
      <c r="H12" s="98">
        <v>0</v>
      </c>
    </row>
    <row r="13" spans="1:8" ht="22.7" customHeight="1">
      <c r="A13" s="17" t="s">
        <v>78</v>
      </c>
      <c r="C13" s="84"/>
      <c r="D13" s="98">
        <v>0</v>
      </c>
      <c r="E13" s="46"/>
      <c r="F13" s="112">
        <f>SUM(F11:F12)</f>
        <v>-4498</v>
      </c>
      <c r="G13" s="46"/>
      <c r="H13" s="112">
        <f>SUM(H11:H12)</f>
        <v>-4498</v>
      </c>
    </row>
    <row r="14" spans="1:8" s="31" customFormat="1" ht="22.7" customHeight="1" thickBot="1">
      <c r="A14" s="18" t="s">
        <v>109</v>
      </c>
      <c r="B14" s="15"/>
      <c r="C14" s="85"/>
      <c r="D14" s="107">
        <f>SUM(D13:D13)+D10</f>
        <v>1000</v>
      </c>
      <c r="E14" s="44"/>
      <c r="F14" s="107">
        <f>SUM(F13:F13)+F10</f>
        <v>-4498</v>
      </c>
      <c r="G14" s="44"/>
      <c r="H14" s="107">
        <f>SUM(H13,H10)</f>
        <v>-3498</v>
      </c>
    </row>
    <row r="15" spans="1:8" s="31" customFormat="1" ht="22.7" customHeight="1" thickTop="1">
      <c r="A15" s="18"/>
      <c r="B15" s="15"/>
      <c r="C15" s="85"/>
      <c r="D15" s="44"/>
      <c r="E15" s="44"/>
      <c r="F15" s="44"/>
      <c r="G15" s="44"/>
      <c r="H15" s="46"/>
    </row>
    <row r="16" spans="1:8" s="31" customFormat="1" ht="22.7" customHeight="1">
      <c r="A16" s="15"/>
      <c r="B16" s="16"/>
      <c r="C16" s="84"/>
      <c r="D16" s="94"/>
      <c r="E16" s="94"/>
      <c r="F16" s="94"/>
      <c r="G16" s="94"/>
      <c r="H16" s="23" t="s">
        <v>103</v>
      </c>
    </row>
    <row r="17" spans="1:8" s="35" customFormat="1" ht="22.7" customHeight="1">
      <c r="A17" s="79"/>
      <c r="B17" s="22"/>
      <c r="C17" s="22"/>
      <c r="D17" s="19"/>
      <c r="E17" s="19"/>
      <c r="F17" s="19"/>
      <c r="G17" s="19"/>
      <c r="H17" s="21" t="s">
        <v>92</v>
      </c>
    </row>
    <row r="18" spans="1:8" ht="22.7" customHeight="1">
      <c r="A18" s="32"/>
      <c r="B18" s="32"/>
      <c r="C18" s="32"/>
      <c r="D18" s="195" t="s">
        <v>28</v>
      </c>
      <c r="E18" s="195"/>
      <c r="F18" s="195"/>
      <c r="G18" s="195"/>
      <c r="H18" s="195"/>
    </row>
    <row r="19" spans="1:8" s="34" customFormat="1" ht="22.7" customHeight="1">
      <c r="A19" s="32"/>
      <c r="B19" s="32"/>
      <c r="C19" s="32"/>
      <c r="D19" s="66" t="s">
        <v>25</v>
      </c>
      <c r="E19" s="80"/>
      <c r="F19" s="80"/>
      <c r="G19" s="66"/>
      <c r="H19" s="76" t="s">
        <v>39</v>
      </c>
    </row>
    <row r="20" spans="1:8" s="34" customFormat="1" ht="22.7" customHeight="1">
      <c r="A20" s="32"/>
      <c r="B20" s="32"/>
      <c r="C20" s="81"/>
      <c r="D20" s="72" t="s">
        <v>38</v>
      </c>
      <c r="E20" s="82"/>
      <c r="F20" s="83" t="s">
        <v>64</v>
      </c>
      <c r="G20" s="24"/>
      <c r="H20" s="77" t="s">
        <v>40</v>
      </c>
    </row>
    <row r="21" spans="1:8" s="31" customFormat="1" ht="22.7" customHeight="1">
      <c r="A21" s="18" t="s">
        <v>95</v>
      </c>
      <c r="B21" s="16"/>
      <c r="C21" s="84"/>
      <c r="D21" s="44">
        <v>1000</v>
      </c>
      <c r="E21" s="101"/>
      <c r="F21" s="111">
        <v>-4856</v>
      </c>
      <c r="G21" s="101"/>
      <c r="H21" s="44">
        <f>SUM(D21:G21)</f>
        <v>-3856</v>
      </c>
    </row>
    <row r="22" spans="1:8" s="31" customFormat="1" ht="22.7" customHeight="1">
      <c r="A22" s="17" t="s">
        <v>63</v>
      </c>
      <c r="B22" s="16"/>
      <c r="C22" s="84"/>
      <c r="D22" s="95">
        <v>0</v>
      </c>
      <c r="E22" s="96"/>
      <c r="F22" s="46">
        <f>'PL '!D74</f>
        <v>-68360</v>
      </c>
      <c r="G22" s="96"/>
      <c r="H22" s="46">
        <f>SUM(D22:F22)</f>
        <v>-68360</v>
      </c>
    </row>
    <row r="23" spans="1:8" s="31" customFormat="1" ht="22.7" customHeight="1">
      <c r="A23" s="17" t="s">
        <v>56</v>
      </c>
      <c r="B23" s="16"/>
      <c r="C23" s="84"/>
      <c r="D23" s="98">
        <v>0</v>
      </c>
      <c r="E23" s="96"/>
      <c r="F23" s="98">
        <v>0</v>
      </c>
      <c r="G23" s="96"/>
      <c r="H23" s="98">
        <v>0</v>
      </c>
    </row>
    <row r="24" spans="1:8" s="31" customFormat="1" ht="22.7" customHeight="1">
      <c r="A24" s="17" t="s">
        <v>78</v>
      </c>
      <c r="B24" s="16"/>
      <c r="C24" s="84"/>
      <c r="D24" s="98">
        <v>0</v>
      </c>
      <c r="E24" s="46"/>
      <c r="F24" s="112">
        <f>SUM(F22:F23)</f>
        <v>-68360</v>
      </c>
      <c r="G24" s="46"/>
      <c r="H24" s="112">
        <f>SUM(H22:H23)</f>
        <v>-68360</v>
      </c>
    </row>
    <row r="25" spans="1:8" s="31" customFormat="1" ht="22.7" customHeight="1" thickBot="1">
      <c r="A25" s="18" t="s">
        <v>110</v>
      </c>
      <c r="B25" s="15"/>
      <c r="C25" s="85"/>
      <c r="D25" s="107">
        <f>SUM(D24:D24)+D21</f>
        <v>1000</v>
      </c>
      <c r="E25" s="44"/>
      <c r="F25" s="107">
        <f>SUM(F24:F24)+F21</f>
        <v>-73216</v>
      </c>
      <c r="G25" s="44"/>
      <c r="H25" s="107">
        <f>SUM(D25:F25)</f>
        <v>-72216</v>
      </c>
    </row>
    <row r="26" spans="1:8" s="31" customFormat="1" ht="22.7" customHeight="1" thickTop="1">
      <c r="A26" s="18"/>
      <c r="B26" s="15"/>
      <c r="C26" s="85"/>
      <c r="D26" s="44"/>
      <c r="E26" s="44"/>
      <c r="F26" s="44"/>
      <c r="G26" s="44"/>
      <c r="H26" s="44">
        <f>H25-BS!E71</f>
        <v>0</v>
      </c>
    </row>
    <row r="27" spans="1:8" s="31" customFormat="1" ht="22.7" customHeight="1">
      <c r="A27" s="60" t="s">
        <v>9</v>
      </c>
      <c r="B27" s="15"/>
      <c r="C27" s="85"/>
      <c r="D27" s="55"/>
      <c r="E27" s="55"/>
      <c r="F27" s="55"/>
      <c r="G27" s="55"/>
      <c r="H27" s="23"/>
    </row>
    <row r="28" spans="1:8" s="31" customFormat="1" ht="22.7" customHeight="1">
      <c r="A28" s="92"/>
      <c r="B28" s="15"/>
      <c r="C28" s="85"/>
      <c r="D28" s="55"/>
      <c r="E28" s="55"/>
      <c r="F28" s="55"/>
      <c r="G28" s="55"/>
      <c r="H28" s="23"/>
    </row>
    <row r="29" spans="1:8" s="31" customFormat="1" ht="22.7" customHeight="1">
      <c r="A29" s="92"/>
      <c r="B29" s="15"/>
      <c r="C29" s="85"/>
      <c r="D29" s="55"/>
      <c r="E29" s="55"/>
      <c r="F29" s="55"/>
      <c r="G29" s="55"/>
      <c r="H29" s="23"/>
    </row>
    <row r="30" spans="1:8" s="31" customFormat="1" ht="22.7" customHeight="1">
      <c r="A30" s="18"/>
      <c r="B30" s="60"/>
      <c r="C30" s="60"/>
      <c r="D30" s="69"/>
      <c r="E30" s="55"/>
      <c r="F30" s="55"/>
      <c r="G30" s="55"/>
      <c r="H30" s="55"/>
    </row>
    <row r="31" spans="1:8" ht="22.7" customHeight="1">
      <c r="A31" s="59" t="s">
        <v>43</v>
      </c>
      <c r="B31" s="60"/>
      <c r="C31" s="60"/>
      <c r="D31" s="69"/>
    </row>
    <row r="32" spans="1:8" ht="22.7" customHeight="1">
      <c r="A32" s="59"/>
      <c r="B32" s="59"/>
      <c r="C32" s="59"/>
      <c r="D32" s="70"/>
      <c r="E32" s="70"/>
      <c r="F32" s="70"/>
    </row>
    <row r="33" spans="1:8" ht="22.7" customHeight="1">
      <c r="B33" s="59"/>
      <c r="C33" s="59"/>
      <c r="D33" s="70"/>
      <c r="E33" s="70"/>
      <c r="F33" s="70"/>
    </row>
    <row r="35" spans="1:8" ht="22.7" customHeight="1">
      <c r="A35" s="17" t="s">
        <v>44</v>
      </c>
      <c r="E35" s="69" t="s">
        <v>45</v>
      </c>
    </row>
    <row r="36" spans="1:8" ht="22.7" customHeight="1">
      <c r="A36" s="25" t="s">
        <v>46</v>
      </c>
      <c r="D36" s="20"/>
      <c r="E36" s="69" t="s">
        <v>51</v>
      </c>
    </row>
    <row r="37" spans="1:8" ht="22.7" customHeight="1">
      <c r="B37" s="58"/>
      <c r="C37" s="58"/>
      <c r="D37" s="71"/>
      <c r="E37" s="71"/>
      <c r="F37" s="71"/>
      <c r="G37" s="71"/>
      <c r="H37" s="71"/>
    </row>
    <row r="38" spans="1:8" ht="24.75" customHeight="1">
      <c r="A38" s="204" t="s">
        <v>53</v>
      </c>
      <c r="B38" s="204"/>
      <c r="C38" s="204"/>
      <c r="D38" s="204"/>
      <c r="E38" s="204"/>
      <c r="F38" s="204"/>
      <c r="G38" s="204"/>
      <c r="H38" s="204"/>
    </row>
    <row r="39" spans="1:8" ht="22.7" customHeight="1">
      <c r="D39" s="20"/>
    </row>
    <row r="40" spans="1:8" ht="22.7" customHeight="1">
      <c r="D40" s="20"/>
    </row>
    <row r="41" spans="1:8" ht="22.7" customHeight="1">
      <c r="D41" s="20"/>
    </row>
  </sheetData>
  <mergeCells count="3">
    <mergeCell ref="D6:H6"/>
    <mergeCell ref="A38:H38"/>
    <mergeCell ref="D18:H18"/>
  </mergeCells>
  <printOptions horizontalCentered="1"/>
  <pageMargins left="0.78740157480314965" right="0.31496062992125984" top="0.78740157480314965" bottom="0.19685039370078741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7"/>
  <sheetViews>
    <sheetView showGridLines="0" view="pageBreakPreview" topLeftCell="A19" zoomScale="73" zoomScaleNormal="55" zoomScaleSheetLayoutView="55" workbookViewId="0">
      <selection activeCell="H26" sqref="H26"/>
    </sheetView>
  </sheetViews>
  <sheetFormatPr defaultColWidth="9.28515625" defaultRowHeight="22.7" customHeight="1"/>
  <cols>
    <col min="1" max="1" width="25.5703125" style="16" customWidth="1"/>
    <col min="2" max="2" width="22.140625" style="16" customWidth="1"/>
    <col min="3" max="3" width="1.28515625" style="15" customWidth="1"/>
    <col min="4" max="4" width="16.42578125" style="19" customWidth="1"/>
    <col min="5" max="5" width="1.7109375" style="19" customWidth="1"/>
    <col min="6" max="6" width="16.42578125" style="19" customWidth="1"/>
    <col min="7" max="7" width="1.7109375" style="19" customWidth="1"/>
    <col min="8" max="8" width="16.42578125" style="19" customWidth="1"/>
    <col min="9" max="9" width="9.28515625" style="19"/>
    <col min="10" max="10" width="9.28515625" style="16"/>
    <col min="11" max="11" width="11" style="16" bestFit="1" customWidth="1"/>
    <col min="12" max="16384" width="9.28515625" style="16"/>
  </cols>
  <sheetData>
    <row r="1" spans="1:12" ht="22.7" customHeight="1">
      <c r="A1" s="11" t="str">
        <f>'CE-Conso'!A1</f>
        <v>บริษัท เรียล เอสเตท เอกซ์โพเนนเชียล จำกัด และบริษัทย่อย</v>
      </c>
      <c r="B1" s="13"/>
      <c r="C1" s="40"/>
      <c r="D1" s="62"/>
      <c r="E1" s="62"/>
      <c r="F1" s="62"/>
      <c r="G1" s="62"/>
      <c r="H1" s="62"/>
    </row>
    <row r="2" spans="1:12" ht="22.7" customHeight="1">
      <c r="A2" s="13" t="s">
        <v>35</v>
      </c>
      <c r="B2" s="13"/>
      <c r="C2" s="40"/>
      <c r="D2" s="62"/>
      <c r="E2" s="62"/>
      <c r="F2" s="62"/>
      <c r="G2" s="62"/>
      <c r="H2" s="62"/>
    </row>
    <row r="3" spans="1:12" ht="22.7" customHeight="1">
      <c r="A3" s="6" t="str">
        <f>'CE-Conso'!A3</f>
        <v>สำหรับงวดเก้าเดือนสิ้นสุดวันที่ 30 กันยายน 2566</v>
      </c>
      <c r="B3" s="6"/>
      <c r="C3" s="6"/>
      <c r="D3" s="74"/>
      <c r="E3" s="74"/>
      <c r="F3" s="74"/>
      <c r="G3" s="74"/>
      <c r="H3" s="74"/>
    </row>
    <row r="4" spans="1:12" ht="22.7" customHeight="1">
      <c r="A4" s="40"/>
      <c r="B4" s="40"/>
      <c r="C4" s="40"/>
      <c r="D4" s="73"/>
      <c r="E4" s="73"/>
      <c r="F4" s="73"/>
      <c r="G4" s="73"/>
      <c r="H4" s="23" t="s">
        <v>104</v>
      </c>
    </row>
    <row r="5" spans="1:12" ht="22.7" customHeight="1">
      <c r="B5" s="30"/>
      <c r="C5" s="29"/>
      <c r="D5" s="1"/>
      <c r="E5" s="1"/>
      <c r="F5" s="1"/>
      <c r="G5" s="1"/>
      <c r="H5" s="21" t="s">
        <v>92</v>
      </c>
    </row>
    <row r="6" spans="1:12" ht="22.7" customHeight="1">
      <c r="B6" s="30"/>
      <c r="C6" s="29"/>
      <c r="D6" s="195" t="s">
        <v>29</v>
      </c>
      <c r="E6" s="195"/>
      <c r="F6" s="195"/>
      <c r="G6" s="195"/>
      <c r="H6" s="195"/>
    </row>
    <row r="7" spans="1:12" s="32" customFormat="1" ht="22.7" customHeight="1">
      <c r="D7" s="66" t="s">
        <v>25</v>
      </c>
      <c r="E7" s="20"/>
      <c r="F7" s="24"/>
      <c r="G7" s="24"/>
      <c r="H7" s="24" t="s">
        <v>39</v>
      </c>
      <c r="I7" s="66"/>
    </row>
    <row r="8" spans="1:12" s="32" customFormat="1" ht="22.7" customHeight="1">
      <c r="C8" s="28"/>
      <c r="D8" s="72" t="s">
        <v>38</v>
      </c>
      <c r="E8" s="66"/>
      <c r="F8" s="72" t="s">
        <v>64</v>
      </c>
      <c r="G8" s="66"/>
      <c r="H8" s="72" t="s">
        <v>40</v>
      </c>
      <c r="I8" s="66"/>
    </row>
    <row r="9" spans="1:12" ht="22.7" customHeight="1">
      <c r="A9" s="18" t="s">
        <v>69</v>
      </c>
      <c r="C9" s="28"/>
    </row>
    <row r="10" spans="1:12" ht="22.7" customHeight="1">
      <c r="A10" s="18" t="s">
        <v>91</v>
      </c>
      <c r="C10" s="28"/>
      <c r="D10" s="113">
        <v>1000</v>
      </c>
      <c r="E10" s="113"/>
      <c r="F10" s="111">
        <v>0</v>
      </c>
      <c r="G10" s="113"/>
      <c r="H10" s="113">
        <f>SUM(D10:F10)</f>
        <v>1000</v>
      </c>
    </row>
    <row r="11" spans="1:12" ht="22.7" customHeight="1">
      <c r="A11" s="86" t="s">
        <v>63</v>
      </c>
      <c r="C11" s="28"/>
      <c r="D11" s="95">
        <v>0</v>
      </c>
      <c r="E11" s="114"/>
      <c r="F11" s="115">
        <f>'PL '!J78</f>
        <v>-4467</v>
      </c>
      <c r="G11" s="114"/>
      <c r="H11" s="114">
        <f>SUM(D11:F11)</f>
        <v>-4467</v>
      </c>
    </row>
    <row r="12" spans="1:12" ht="22.7" customHeight="1">
      <c r="A12" s="17" t="s">
        <v>56</v>
      </c>
      <c r="C12" s="28"/>
      <c r="D12" s="98">
        <v>0</v>
      </c>
      <c r="E12" s="114"/>
      <c r="F12" s="98">
        <v>0</v>
      </c>
      <c r="G12" s="114"/>
      <c r="H12" s="98">
        <v>0</v>
      </c>
    </row>
    <row r="13" spans="1:12" ht="22.7" customHeight="1">
      <c r="A13" s="17" t="s">
        <v>78</v>
      </c>
      <c r="C13" s="28"/>
      <c r="D13" s="98">
        <v>0</v>
      </c>
      <c r="E13" s="116"/>
      <c r="F13" s="116">
        <f>SUM(F11:F12)</f>
        <v>-4467</v>
      </c>
      <c r="G13" s="115"/>
      <c r="H13" s="114">
        <f>SUM(D13:F13)</f>
        <v>-4467</v>
      </c>
    </row>
    <row r="14" spans="1:12" ht="22.7" customHeight="1" thickBot="1">
      <c r="A14" s="18" t="s">
        <v>109</v>
      </c>
      <c r="C14" s="28"/>
      <c r="D14" s="117">
        <f>SUM(D13:D13)+D10</f>
        <v>1000</v>
      </c>
      <c r="E14" s="45"/>
      <c r="F14" s="117">
        <f>SUM(F13:F13)+F10</f>
        <v>-4467</v>
      </c>
      <c r="G14" s="113"/>
      <c r="H14" s="117">
        <f>SUM(H13:H13)+H10</f>
        <v>-3467</v>
      </c>
    </row>
    <row r="15" spans="1:12" ht="22.7" customHeight="1" thickTop="1">
      <c r="A15" s="18"/>
      <c r="C15" s="28"/>
      <c r="D15" s="45"/>
      <c r="E15" s="45"/>
      <c r="F15" s="45"/>
      <c r="G15" s="113"/>
      <c r="H15" s="45"/>
      <c r="L15" s="50"/>
    </row>
    <row r="16" spans="1:12" ht="22.7" customHeight="1">
      <c r="A16" s="18"/>
      <c r="C16" s="28"/>
      <c r="D16" s="45"/>
      <c r="E16" s="45"/>
      <c r="F16" s="45"/>
      <c r="G16" s="113"/>
      <c r="H16" s="23" t="s">
        <v>103</v>
      </c>
      <c r="L16" s="50"/>
    </row>
    <row r="17" spans="1:12" ht="22.7" customHeight="1">
      <c r="A17" s="18"/>
      <c r="C17" s="28"/>
      <c r="D17" s="45"/>
      <c r="E17" s="45"/>
      <c r="F17" s="45"/>
      <c r="G17" s="113"/>
      <c r="H17" s="21" t="s">
        <v>92</v>
      </c>
      <c r="L17" s="50"/>
    </row>
    <row r="18" spans="1:12" ht="22.7" customHeight="1">
      <c r="B18" s="30"/>
      <c r="C18" s="29"/>
      <c r="D18" s="195" t="s">
        <v>29</v>
      </c>
      <c r="E18" s="195"/>
      <c r="F18" s="195"/>
      <c r="G18" s="195"/>
      <c r="H18" s="195"/>
      <c r="L18" s="50"/>
    </row>
    <row r="19" spans="1:12" ht="22.7" customHeight="1">
      <c r="A19" s="32"/>
      <c r="B19" s="32"/>
      <c r="C19" s="32"/>
      <c r="D19" s="66" t="s">
        <v>25</v>
      </c>
      <c r="E19" s="20"/>
      <c r="F19" s="24"/>
      <c r="G19" s="24"/>
      <c r="H19" s="24" t="s">
        <v>39</v>
      </c>
      <c r="L19" s="50"/>
    </row>
    <row r="20" spans="1:12" ht="22.7" customHeight="1">
      <c r="A20" s="32"/>
      <c r="B20" s="32"/>
      <c r="C20" s="28"/>
      <c r="D20" s="72" t="s">
        <v>38</v>
      </c>
      <c r="E20" s="66"/>
      <c r="F20" s="72" t="s">
        <v>64</v>
      </c>
      <c r="G20" s="66"/>
      <c r="H20" s="72" t="s">
        <v>40</v>
      </c>
      <c r="L20" s="50"/>
    </row>
    <row r="21" spans="1:12" ht="22.7" customHeight="1">
      <c r="A21" s="18" t="s">
        <v>83</v>
      </c>
      <c r="C21" s="28"/>
      <c r="D21" s="113">
        <v>1000</v>
      </c>
      <c r="E21" s="113"/>
      <c r="F21" s="101">
        <v>-4743</v>
      </c>
      <c r="G21" s="113"/>
      <c r="H21" s="113">
        <f>SUM(D21:F21)</f>
        <v>-3743</v>
      </c>
    </row>
    <row r="22" spans="1:12" ht="22.7" customHeight="1">
      <c r="A22" s="86" t="s">
        <v>63</v>
      </c>
      <c r="C22" s="28"/>
      <c r="D22" s="95">
        <v>0</v>
      </c>
      <c r="E22" s="114"/>
      <c r="F22" s="115">
        <f>'PL '!H78</f>
        <v>-68290</v>
      </c>
      <c r="G22" s="114"/>
      <c r="H22" s="114">
        <f>SUM(D22:F22)</f>
        <v>-68290</v>
      </c>
    </row>
    <row r="23" spans="1:12" ht="22.7" customHeight="1">
      <c r="A23" s="17" t="s">
        <v>56</v>
      </c>
      <c r="C23" s="28"/>
      <c r="D23" s="98">
        <v>0</v>
      </c>
      <c r="E23" s="114"/>
      <c r="F23" s="98">
        <v>0</v>
      </c>
      <c r="G23" s="114"/>
      <c r="H23" s="98">
        <v>0</v>
      </c>
    </row>
    <row r="24" spans="1:12" ht="22.7" customHeight="1">
      <c r="A24" s="17" t="s">
        <v>78</v>
      </c>
      <c r="C24" s="28"/>
      <c r="D24" s="98">
        <v>0</v>
      </c>
      <c r="E24" s="116"/>
      <c r="F24" s="116">
        <f>SUM(F22:F23)</f>
        <v>-68290</v>
      </c>
      <c r="G24" s="115"/>
      <c r="H24" s="114">
        <f>SUM(D24:F24)</f>
        <v>-68290</v>
      </c>
    </row>
    <row r="25" spans="1:12" ht="22.7" customHeight="1" thickBot="1">
      <c r="A25" s="18" t="s">
        <v>110</v>
      </c>
      <c r="C25" s="28"/>
      <c r="D25" s="117">
        <f>SUM(D24:D24)+D21</f>
        <v>1000</v>
      </c>
      <c r="E25" s="45"/>
      <c r="F25" s="117">
        <f>SUM(F24:F24)+F21</f>
        <v>-73033</v>
      </c>
      <c r="G25" s="113"/>
      <c r="H25" s="117">
        <f>SUM(H24:H24)+H21</f>
        <v>-72033</v>
      </c>
    </row>
    <row r="26" spans="1:12" ht="22.7" customHeight="1" thickTop="1">
      <c r="A26" s="18"/>
      <c r="C26" s="28"/>
      <c r="D26" s="42"/>
      <c r="E26" s="42"/>
      <c r="F26" s="42"/>
      <c r="G26" s="43"/>
      <c r="H26" s="19">
        <f>H25-BS!I71</f>
        <v>0</v>
      </c>
    </row>
    <row r="27" spans="1:12" ht="22.7" customHeight="1">
      <c r="A27" s="17" t="s">
        <v>9</v>
      </c>
    </row>
    <row r="28" spans="1:12" ht="22.7" customHeight="1">
      <c r="A28" s="17"/>
    </row>
    <row r="29" spans="1:12" ht="22.7" customHeight="1">
      <c r="A29" s="17"/>
    </row>
    <row r="30" spans="1:12" ht="22.7" customHeight="1">
      <c r="A30" s="17"/>
    </row>
    <row r="31" spans="1:12" ht="22.7" customHeight="1">
      <c r="A31" s="59" t="s">
        <v>43</v>
      </c>
      <c r="B31" s="59"/>
      <c r="C31" s="59"/>
      <c r="D31" s="70"/>
      <c r="E31" s="70"/>
    </row>
    <row r="32" spans="1:12" ht="22.7" customHeight="1">
      <c r="A32" s="59"/>
      <c r="B32" s="59"/>
      <c r="C32" s="59"/>
      <c r="D32" s="70"/>
      <c r="E32" s="70"/>
    </row>
    <row r="33" spans="1:8" ht="22.7" customHeight="1">
      <c r="C33" s="16"/>
      <c r="F33" s="19" t="s">
        <v>58</v>
      </c>
    </row>
    <row r="34" spans="1:8" ht="22.7" customHeight="1">
      <c r="A34" s="17" t="s">
        <v>44</v>
      </c>
      <c r="E34" s="69" t="s">
        <v>45</v>
      </c>
      <c r="F34" s="69"/>
      <c r="G34" s="78"/>
      <c r="H34" s="78"/>
    </row>
    <row r="35" spans="1:8" ht="22.7" customHeight="1">
      <c r="A35" s="25" t="s">
        <v>46</v>
      </c>
      <c r="E35" s="69" t="s">
        <v>51</v>
      </c>
      <c r="F35" s="69"/>
      <c r="G35" s="78"/>
      <c r="H35" s="78"/>
    </row>
    <row r="37" spans="1:8" ht="22.7" customHeight="1">
      <c r="A37" s="204" t="s">
        <v>86</v>
      </c>
      <c r="B37" s="204"/>
      <c r="C37" s="204"/>
      <c r="D37" s="204"/>
      <c r="E37" s="204"/>
      <c r="F37" s="204"/>
      <c r="G37" s="204"/>
      <c r="H37" s="204"/>
    </row>
  </sheetData>
  <mergeCells count="3">
    <mergeCell ref="D6:H6"/>
    <mergeCell ref="A37:H37"/>
    <mergeCell ref="D18:H18"/>
  </mergeCells>
  <pageMargins left="0.78740157480314965" right="0.31496062992125984" top="0.78740157480314965" bottom="0.19685039370078741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8"/>
  <sheetViews>
    <sheetView showGridLines="0" tabSelected="1" view="pageBreakPreview" topLeftCell="A28" zoomScale="90" zoomScaleNormal="90" zoomScaleSheetLayoutView="90" workbookViewId="0">
      <selection activeCell="A53" sqref="A53:M53"/>
    </sheetView>
  </sheetViews>
  <sheetFormatPr defaultColWidth="10.7109375" defaultRowHeight="21.95" customHeight="1"/>
  <cols>
    <col min="1" max="1" width="18.5703125" style="22" customWidth="1"/>
    <col min="2" max="2" width="24.85546875" style="22" customWidth="1"/>
    <col min="3" max="3" width="7.42578125" style="22" customWidth="1"/>
    <col min="4" max="4" width="3" style="22" hidden="1" customWidth="1"/>
    <col min="5" max="5" width="0.7109375" style="22" hidden="1" customWidth="1"/>
    <col min="6" max="6" width="19.7109375" style="19" customWidth="1"/>
    <col min="7" max="7" width="1.42578125" style="19" customWidth="1"/>
    <col min="8" max="8" width="20.85546875" style="19" customWidth="1"/>
    <col min="9" max="9" width="1.140625" style="20" customWidth="1"/>
    <col min="10" max="10" width="13.28515625" style="20" hidden="1" customWidth="1"/>
    <col min="11" max="11" width="1.140625" style="20" customWidth="1"/>
    <col min="12" max="12" width="19.7109375" style="20" customWidth="1"/>
    <col min="13" max="13" width="11.42578125" style="19" hidden="1" customWidth="1"/>
    <col min="14" max="14" width="1.140625" style="19" customWidth="1"/>
    <col min="15" max="15" width="20.85546875" style="19" customWidth="1"/>
    <col min="16" max="16" width="2" style="22" customWidth="1"/>
    <col min="17" max="241" width="10.7109375" style="22"/>
    <col min="242" max="242" width="18.5703125" style="22" customWidth="1"/>
    <col min="243" max="243" width="13.7109375" style="22" customWidth="1"/>
    <col min="244" max="244" width="3.7109375" style="22" customWidth="1"/>
    <col min="245" max="245" width="6" style="22" customWidth="1"/>
    <col min="246" max="246" width="1.5703125" style="22" customWidth="1"/>
    <col min="247" max="247" width="14.42578125" style="22" customWidth="1"/>
    <col min="248" max="248" width="1.28515625" style="22" customWidth="1"/>
    <col min="249" max="249" width="14.42578125" style="22" customWidth="1"/>
    <col min="250" max="250" width="1.28515625" style="22" customWidth="1"/>
    <col min="251" max="251" width="14.42578125" style="22" customWidth="1"/>
    <col min="252" max="252" width="1.28515625" style="22" customWidth="1"/>
    <col min="253" max="253" width="14.42578125" style="22" customWidth="1"/>
    <col min="254" max="254" width="1.28515625" style="22" customWidth="1"/>
    <col min="255" max="255" width="18.42578125" style="22" customWidth="1"/>
    <col min="256" max="256" width="12.5703125" style="22" customWidth="1"/>
    <col min="257" max="497" width="10.7109375" style="22"/>
    <col min="498" max="498" width="18.5703125" style="22" customWidth="1"/>
    <col min="499" max="499" width="13.7109375" style="22" customWidth="1"/>
    <col min="500" max="500" width="3.7109375" style="22" customWidth="1"/>
    <col min="501" max="501" width="6" style="22" customWidth="1"/>
    <col min="502" max="502" width="1.5703125" style="22" customWidth="1"/>
    <col min="503" max="503" width="14.42578125" style="22" customWidth="1"/>
    <col min="504" max="504" width="1.28515625" style="22" customWidth="1"/>
    <col min="505" max="505" width="14.42578125" style="22" customWidth="1"/>
    <col min="506" max="506" width="1.28515625" style="22" customWidth="1"/>
    <col min="507" max="507" width="14.42578125" style="22" customWidth="1"/>
    <col min="508" max="508" width="1.28515625" style="22" customWidth="1"/>
    <col min="509" max="509" width="14.42578125" style="22" customWidth="1"/>
    <col min="510" max="510" width="1.28515625" style="22" customWidth="1"/>
    <col min="511" max="511" width="18.42578125" style="22" customWidth="1"/>
    <col min="512" max="512" width="12.5703125" style="22" customWidth="1"/>
    <col min="513" max="753" width="10.7109375" style="22"/>
    <col min="754" max="754" width="18.5703125" style="22" customWidth="1"/>
    <col min="755" max="755" width="13.7109375" style="22" customWidth="1"/>
    <col min="756" max="756" width="3.7109375" style="22" customWidth="1"/>
    <col min="757" max="757" width="6" style="22" customWidth="1"/>
    <col min="758" max="758" width="1.5703125" style="22" customWidth="1"/>
    <col min="759" max="759" width="14.42578125" style="22" customWidth="1"/>
    <col min="760" max="760" width="1.28515625" style="22" customWidth="1"/>
    <col min="761" max="761" width="14.42578125" style="22" customWidth="1"/>
    <col min="762" max="762" width="1.28515625" style="22" customWidth="1"/>
    <col min="763" max="763" width="14.42578125" style="22" customWidth="1"/>
    <col min="764" max="764" width="1.28515625" style="22" customWidth="1"/>
    <col min="765" max="765" width="14.42578125" style="22" customWidth="1"/>
    <col min="766" max="766" width="1.28515625" style="22" customWidth="1"/>
    <col min="767" max="767" width="18.42578125" style="22" customWidth="1"/>
    <col min="768" max="768" width="12.5703125" style="22" customWidth="1"/>
    <col min="769" max="1009" width="10.7109375" style="22"/>
    <col min="1010" max="1010" width="18.5703125" style="22" customWidth="1"/>
    <col min="1011" max="1011" width="13.7109375" style="22" customWidth="1"/>
    <col min="1012" max="1012" width="3.7109375" style="22" customWidth="1"/>
    <col min="1013" max="1013" width="6" style="22" customWidth="1"/>
    <col min="1014" max="1014" width="1.5703125" style="22" customWidth="1"/>
    <col min="1015" max="1015" width="14.42578125" style="22" customWidth="1"/>
    <col min="1016" max="1016" width="1.28515625" style="22" customWidth="1"/>
    <col min="1017" max="1017" width="14.42578125" style="22" customWidth="1"/>
    <col min="1018" max="1018" width="1.28515625" style="22" customWidth="1"/>
    <col min="1019" max="1019" width="14.42578125" style="22" customWidth="1"/>
    <col min="1020" max="1020" width="1.28515625" style="22" customWidth="1"/>
    <col min="1021" max="1021" width="14.42578125" style="22" customWidth="1"/>
    <col min="1022" max="1022" width="1.28515625" style="22" customWidth="1"/>
    <col min="1023" max="1023" width="18.42578125" style="22" customWidth="1"/>
    <col min="1024" max="1024" width="12.5703125" style="22" customWidth="1"/>
    <col min="1025" max="1265" width="10.7109375" style="22"/>
    <col min="1266" max="1266" width="18.5703125" style="22" customWidth="1"/>
    <col min="1267" max="1267" width="13.7109375" style="22" customWidth="1"/>
    <col min="1268" max="1268" width="3.7109375" style="22" customWidth="1"/>
    <col min="1269" max="1269" width="6" style="22" customWidth="1"/>
    <col min="1270" max="1270" width="1.5703125" style="22" customWidth="1"/>
    <col min="1271" max="1271" width="14.42578125" style="22" customWidth="1"/>
    <col min="1272" max="1272" width="1.28515625" style="22" customWidth="1"/>
    <col min="1273" max="1273" width="14.42578125" style="22" customWidth="1"/>
    <col min="1274" max="1274" width="1.28515625" style="22" customWidth="1"/>
    <col min="1275" max="1275" width="14.42578125" style="22" customWidth="1"/>
    <col min="1276" max="1276" width="1.28515625" style="22" customWidth="1"/>
    <col min="1277" max="1277" width="14.42578125" style="22" customWidth="1"/>
    <col min="1278" max="1278" width="1.28515625" style="22" customWidth="1"/>
    <col min="1279" max="1279" width="18.42578125" style="22" customWidth="1"/>
    <col min="1280" max="1280" width="12.5703125" style="22" customWidth="1"/>
    <col min="1281" max="1521" width="10.7109375" style="22"/>
    <col min="1522" max="1522" width="18.5703125" style="22" customWidth="1"/>
    <col min="1523" max="1523" width="13.7109375" style="22" customWidth="1"/>
    <col min="1524" max="1524" width="3.7109375" style="22" customWidth="1"/>
    <col min="1525" max="1525" width="6" style="22" customWidth="1"/>
    <col min="1526" max="1526" width="1.5703125" style="22" customWidth="1"/>
    <col min="1527" max="1527" width="14.42578125" style="22" customWidth="1"/>
    <col min="1528" max="1528" width="1.28515625" style="22" customWidth="1"/>
    <col min="1529" max="1529" width="14.42578125" style="22" customWidth="1"/>
    <col min="1530" max="1530" width="1.28515625" style="22" customWidth="1"/>
    <col min="1531" max="1531" width="14.42578125" style="22" customWidth="1"/>
    <col min="1532" max="1532" width="1.28515625" style="22" customWidth="1"/>
    <col min="1533" max="1533" width="14.42578125" style="22" customWidth="1"/>
    <col min="1534" max="1534" width="1.28515625" style="22" customWidth="1"/>
    <col min="1535" max="1535" width="18.42578125" style="22" customWidth="1"/>
    <col min="1536" max="1536" width="12.5703125" style="22" customWidth="1"/>
    <col min="1537" max="1777" width="10.7109375" style="22"/>
    <col min="1778" max="1778" width="18.5703125" style="22" customWidth="1"/>
    <col min="1779" max="1779" width="13.7109375" style="22" customWidth="1"/>
    <col min="1780" max="1780" width="3.7109375" style="22" customWidth="1"/>
    <col min="1781" max="1781" width="6" style="22" customWidth="1"/>
    <col min="1782" max="1782" width="1.5703125" style="22" customWidth="1"/>
    <col min="1783" max="1783" width="14.42578125" style="22" customWidth="1"/>
    <col min="1784" max="1784" width="1.28515625" style="22" customWidth="1"/>
    <col min="1785" max="1785" width="14.42578125" style="22" customWidth="1"/>
    <col min="1786" max="1786" width="1.28515625" style="22" customWidth="1"/>
    <col min="1787" max="1787" width="14.42578125" style="22" customWidth="1"/>
    <col min="1788" max="1788" width="1.28515625" style="22" customWidth="1"/>
    <col min="1789" max="1789" width="14.42578125" style="22" customWidth="1"/>
    <col min="1790" max="1790" width="1.28515625" style="22" customWidth="1"/>
    <col min="1791" max="1791" width="18.42578125" style="22" customWidth="1"/>
    <col min="1792" max="1792" width="12.5703125" style="22" customWidth="1"/>
    <col min="1793" max="2033" width="10.7109375" style="22"/>
    <col min="2034" max="2034" width="18.5703125" style="22" customWidth="1"/>
    <col min="2035" max="2035" width="13.7109375" style="22" customWidth="1"/>
    <col min="2036" max="2036" width="3.7109375" style="22" customWidth="1"/>
    <col min="2037" max="2037" width="6" style="22" customWidth="1"/>
    <col min="2038" max="2038" width="1.5703125" style="22" customWidth="1"/>
    <col min="2039" max="2039" width="14.42578125" style="22" customWidth="1"/>
    <col min="2040" max="2040" width="1.28515625" style="22" customWidth="1"/>
    <col min="2041" max="2041" width="14.42578125" style="22" customWidth="1"/>
    <col min="2042" max="2042" width="1.28515625" style="22" customWidth="1"/>
    <col min="2043" max="2043" width="14.42578125" style="22" customWidth="1"/>
    <col min="2044" max="2044" width="1.28515625" style="22" customWidth="1"/>
    <col min="2045" max="2045" width="14.42578125" style="22" customWidth="1"/>
    <col min="2046" max="2046" width="1.28515625" style="22" customWidth="1"/>
    <col min="2047" max="2047" width="18.42578125" style="22" customWidth="1"/>
    <col min="2048" max="2048" width="12.5703125" style="22" customWidth="1"/>
    <col min="2049" max="2289" width="10.7109375" style="22"/>
    <col min="2290" max="2290" width="18.5703125" style="22" customWidth="1"/>
    <col min="2291" max="2291" width="13.7109375" style="22" customWidth="1"/>
    <col min="2292" max="2292" width="3.7109375" style="22" customWidth="1"/>
    <col min="2293" max="2293" width="6" style="22" customWidth="1"/>
    <col min="2294" max="2294" width="1.5703125" style="22" customWidth="1"/>
    <col min="2295" max="2295" width="14.42578125" style="22" customWidth="1"/>
    <col min="2296" max="2296" width="1.28515625" style="22" customWidth="1"/>
    <col min="2297" max="2297" width="14.42578125" style="22" customWidth="1"/>
    <col min="2298" max="2298" width="1.28515625" style="22" customWidth="1"/>
    <col min="2299" max="2299" width="14.42578125" style="22" customWidth="1"/>
    <col min="2300" max="2300" width="1.28515625" style="22" customWidth="1"/>
    <col min="2301" max="2301" width="14.42578125" style="22" customWidth="1"/>
    <col min="2302" max="2302" width="1.28515625" style="22" customWidth="1"/>
    <col min="2303" max="2303" width="18.42578125" style="22" customWidth="1"/>
    <col min="2304" max="2304" width="12.5703125" style="22" customWidth="1"/>
    <col min="2305" max="2545" width="10.7109375" style="22"/>
    <col min="2546" max="2546" width="18.5703125" style="22" customWidth="1"/>
    <col min="2547" max="2547" width="13.7109375" style="22" customWidth="1"/>
    <col min="2548" max="2548" width="3.7109375" style="22" customWidth="1"/>
    <col min="2549" max="2549" width="6" style="22" customWidth="1"/>
    <col min="2550" max="2550" width="1.5703125" style="22" customWidth="1"/>
    <col min="2551" max="2551" width="14.42578125" style="22" customWidth="1"/>
    <col min="2552" max="2552" width="1.28515625" style="22" customWidth="1"/>
    <col min="2553" max="2553" width="14.42578125" style="22" customWidth="1"/>
    <col min="2554" max="2554" width="1.28515625" style="22" customWidth="1"/>
    <col min="2555" max="2555" width="14.42578125" style="22" customWidth="1"/>
    <col min="2556" max="2556" width="1.28515625" style="22" customWidth="1"/>
    <col min="2557" max="2557" width="14.42578125" style="22" customWidth="1"/>
    <col min="2558" max="2558" width="1.28515625" style="22" customWidth="1"/>
    <col min="2559" max="2559" width="18.42578125" style="22" customWidth="1"/>
    <col min="2560" max="2560" width="12.5703125" style="22" customWidth="1"/>
    <col min="2561" max="2801" width="10.7109375" style="22"/>
    <col min="2802" max="2802" width="18.5703125" style="22" customWidth="1"/>
    <col min="2803" max="2803" width="13.7109375" style="22" customWidth="1"/>
    <col min="2804" max="2804" width="3.7109375" style="22" customWidth="1"/>
    <col min="2805" max="2805" width="6" style="22" customWidth="1"/>
    <col min="2806" max="2806" width="1.5703125" style="22" customWidth="1"/>
    <col min="2807" max="2807" width="14.42578125" style="22" customWidth="1"/>
    <col min="2808" max="2808" width="1.28515625" style="22" customWidth="1"/>
    <col min="2809" max="2809" width="14.42578125" style="22" customWidth="1"/>
    <col min="2810" max="2810" width="1.28515625" style="22" customWidth="1"/>
    <col min="2811" max="2811" width="14.42578125" style="22" customWidth="1"/>
    <col min="2812" max="2812" width="1.28515625" style="22" customWidth="1"/>
    <col min="2813" max="2813" width="14.42578125" style="22" customWidth="1"/>
    <col min="2814" max="2814" width="1.28515625" style="22" customWidth="1"/>
    <col min="2815" max="2815" width="18.42578125" style="22" customWidth="1"/>
    <col min="2816" max="2816" width="12.5703125" style="22" customWidth="1"/>
    <col min="2817" max="3057" width="10.7109375" style="22"/>
    <col min="3058" max="3058" width="18.5703125" style="22" customWidth="1"/>
    <col min="3059" max="3059" width="13.7109375" style="22" customWidth="1"/>
    <col min="3060" max="3060" width="3.7109375" style="22" customWidth="1"/>
    <col min="3061" max="3061" width="6" style="22" customWidth="1"/>
    <col min="3062" max="3062" width="1.5703125" style="22" customWidth="1"/>
    <col min="3063" max="3063" width="14.42578125" style="22" customWidth="1"/>
    <col min="3064" max="3064" width="1.28515625" style="22" customWidth="1"/>
    <col min="3065" max="3065" width="14.42578125" style="22" customWidth="1"/>
    <col min="3066" max="3066" width="1.28515625" style="22" customWidth="1"/>
    <col min="3067" max="3067" width="14.42578125" style="22" customWidth="1"/>
    <col min="3068" max="3068" width="1.28515625" style="22" customWidth="1"/>
    <col min="3069" max="3069" width="14.42578125" style="22" customWidth="1"/>
    <col min="3070" max="3070" width="1.28515625" style="22" customWidth="1"/>
    <col min="3071" max="3071" width="18.42578125" style="22" customWidth="1"/>
    <col min="3072" max="3072" width="12.5703125" style="22" customWidth="1"/>
    <col min="3073" max="3313" width="10.7109375" style="22"/>
    <col min="3314" max="3314" width="18.5703125" style="22" customWidth="1"/>
    <col min="3315" max="3315" width="13.7109375" style="22" customWidth="1"/>
    <col min="3316" max="3316" width="3.7109375" style="22" customWidth="1"/>
    <col min="3317" max="3317" width="6" style="22" customWidth="1"/>
    <col min="3318" max="3318" width="1.5703125" style="22" customWidth="1"/>
    <col min="3319" max="3319" width="14.42578125" style="22" customWidth="1"/>
    <col min="3320" max="3320" width="1.28515625" style="22" customWidth="1"/>
    <col min="3321" max="3321" width="14.42578125" style="22" customWidth="1"/>
    <col min="3322" max="3322" width="1.28515625" style="22" customWidth="1"/>
    <col min="3323" max="3323" width="14.42578125" style="22" customWidth="1"/>
    <col min="3324" max="3324" width="1.28515625" style="22" customWidth="1"/>
    <col min="3325" max="3325" width="14.42578125" style="22" customWidth="1"/>
    <col min="3326" max="3326" width="1.28515625" style="22" customWidth="1"/>
    <col min="3327" max="3327" width="18.42578125" style="22" customWidth="1"/>
    <col min="3328" max="3328" width="12.5703125" style="22" customWidth="1"/>
    <col min="3329" max="3569" width="10.7109375" style="22"/>
    <col min="3570" max="3570" width="18.5703125" style="22" customWidth="1"/>
    <col min="3571" max="3571" width="13.7109375" style="22" customWidth="1"/>
    <col min="3572" max="3572" width="3.7109375" style="22" customWidth="1"/>
    <col min="3573" max="3573" width="6" style="22" customWidth="1"/>
    <col min="3574" max="3574" width="1.5703125" style="22" customWidth="1"/>
    <col min="3575" max="3575" width="14.42578125" style="22" customWidth="1"/>
    <col min="3576" max="3576" width="1.28515625" style="22" customWidth="1"/>
    <col min="3577" max="3577" width="14.42578125" style="22" customWidth="1"/>
    <col min="3578" max="3578" width="1.28515625" style="22" customWidth="1"/>
    <col min="3579" max="3579" width="14.42578125" style="22" customWidth="1"/>
    <col min="3580" max="3580" width="1.28515625" style="22" customWidth="1"/>
    <col min="3581" max="3581" width="14.42578125" style="22" customWidth="1"/>
    <col min="3582" max="3582" width="1.28515625" style="22" customWidth="1"/>
    <col min="3583" max="3583" width="18.42578125" style="22" customWidth="1"/>
    <col min="3584" max="3584" width="12.5703125" style="22" customWidth="1"/>
    <col min="3585" max="3825" width="10.7109375" style="22"/>
    <col min="3826" max="3826" width="18.5703125" style="22" customWidth="1"/>
    <col min="3827" max="3827" width="13.7109375" style="22" customWidth="1"/>
    <col min="3828" max="3828" width="3.7109375" style="22" customWidth="1"/>
    <col min="3829" max="3829" width="6" style="22" customWidth="1"/>
    <col min="3830" max="3830" width="1.5703125" style="22" customWidth="1"/>
    <col min="3831" max="3831" width="14.42578125" style="22" customWidth="1"/>
    <col min="3832" max="3832" width="1.28515625" style="22" customWidth="1"/>
    <col min="3833" max="3833" width="14.42578125" style="22" customWidth="1"/>
    <col min="3834" max="3834" width="1.28515625" style="22" customWidth="1"/>
    <col min="3835" max="3835" width="14.42578125" style="22" customWidth="1"/>
    <col min="3836" max="3836" width="1.28515625" style="22" customWidth="1"/>
    <col min="3837" max="3837" width="14.42578125" style="22" customWidth="1"/>
    <col min="3838" max="3838" width="1.28515625" style="22" customWidth="1"/>
    <col min="3839" max="3839" width="18.42578125" style="22" customWidth="1"/>
    <col min="3840" max="3840" width="12.5703125" style="22" customWidth="1"/>
    <col min="3841" max="4081" width="10.7109375" style="22"/>
    <col min="4082" max="4082" width="18.5703125" style="22" customWidth="1"/>
    <col min="4083" max="4083" width="13.7109375" style="22" customWidth="1"/>
    <col min="4084" max="4084" width="3.7109375" style="22" customWidth="1"/>
    <col min="4085" max="4085" width="6" style="22" customWidth="1"/>
    <col min="4086" max="4086" width="1.5703125" style="22" customWidth="1"/>
    <col min="4087" max="4087" width="14.42578125" style="22" customWidth="1"/>
    <col min="4088" max="4088" width="1.28515625" style="22" customWidth="1"/>
    <col min="4089" max="4089" width="14.42578125" style="22" customWidth="1"/>
    <col min="4090" max="4090" width="1.28515625" style="22" customWidth="1"/>
    <col min="4091" max="4091" width="14.42578125" style="22" customWidth="1"/>
    <col min="4092" max="4092" width="1.28515625" style="22" customWidth="1"/>
    <col min="4093" max="4093" width="14.42578125" style="22" customWidth="1"/>
    <col min="4094" max="4094" width="1.28515625" style="22" customWidth="1"/>
    <col min="4095" max="4095" width="18.42578125" style="22" customWidth="1"/>
    <col min="4096" max="4096" width="12.5703125" style="22" customWidth="1"/>
    <col min="4097" max="4337" width="10.7109375" style="22"/>
    <col min="4338" max="4338" width="18.5703125" style="22" customWidth="1"/>
    <col min="4339" max="4339" width="13.7109375" style="22" customWidth="1"/>
    <col min="4340" max="4340" width="3.7109375" style="22" customWidth="1"/>
    <col min="4341" max="4341" width="6" style="22" customWidth="1"/>
    <col min="4342" max="4342" width="1.5703125" style="22" customWidth="1"/>
    <col min="4343" max="4343" width="14.42578125" style="22" customWidth="1"/>
    <col min="4344" max="4344" width="1.28515625" style="22" customWidth="1"/>
    <col min="4345" max="4345" width="14.42578125" style="22" customWidth="1"/>
    <col min="4346" max="4346" width="1.28515625" style="22" customWidth="1"/>
    <col min="4347" max="4347" width="14.42578125" style="22" customWidth="1"/>
    <col min="4348" max="4348" width="1.28515625" style="22" customWidth="1"/>
    <col min="4349" max="4349" width="14.42578125" style="22" customWidth="1"/>
    <col min="4350" max="4350" width="1.28515625" style="22" customWidth="1"/>
    <col min="4351" max="4351" width="18.42578125" style="22" customWidth="1"/>
    <col min="4352" max="4352" width="12.5703125" style="22" customWidth="1"/>
    <col min="4353" max="4593" width="10.7109375" style="22"/>
    <col min="4594" max="4594" width="18.5703125" style="22" customWidth="1"/>
    <col min="4595" max="4595" width="13.7109375" style="22" customWidth="1"/>
    <col min="4596" max="4596" width="3.7109375" style="22" customWidth="1"/>
    <col min="4597" max="4597" width="6" style="22" customWidth="1"/>
    <col min="4598" max="4598" width="1.5703125" style="22" customWidth="1"/>
    <col min="4599" max="4599" width="14.42578125" style="22" customWidth="1"/>
    <col min="4600" max="4600" width="1.28515625" style="22" customWidth="1"/>
    <col min="4601" max="4601" width="14.42578125" style="22" customWidth="1"/>
    <col min="4602" max="4602" width="1.28515625" style="22" customWidth="1"/>
    <col min="4603" max="4603" width="14.42578125" style="22" customWidth="1"/>
    <col min="4604" max="4604" width="1.28515625" style="22" customWidth="1"/>
    <col min="4605" max="4605" width="14.42578125" style="22" customWidth="1"/>
    <col min="4606" max="4606" width="1.28515625" style="22" customWidth="1"/>
    <col min="4607" max="4607" width="18.42578125" style="22" customWidth="1"/>
    <col min="4608" max="4608" width="12.5703125" style="22" customWidth="1"/>
    <col min="4609" max="4849" width="10.7109375" style="22"/>
    <col min="4850" max="4850" width="18.5703125" style="22" customWidth="1"/>
    <col min="4851" max="4851" width="13.7109375" style="22" customWidth="1"/>
    <col min="4852" max="4852" width="3.7109375" style="22" customWidth="1"/>
    <col min="4853" max="4853" width="6" style="22" customWidth="1"/>
    <col min="4854" max="4854" width="1.5703125" style="22" customWidth="1"/>
    <col min="4855" max="4855" width="14.42578125" style="22" customWidth="1"/>
    <col min="4856" max="4856" width="1.28515625" style="22" customWidth="1"/>
    <col min="4857" max="4857" width="14.42578125" style="22" customWidth="1"/>
    <col min="4858" max="4858" width="1.28515625" style="22" customWidth="1"/>
    <col min="4859" max="4859" width="14.42578125" style="22" customWidth="1"/>
    <col min="4860" max="4860" width="1.28515625" style="22" customWidth="1"/>
    <col min="4861" max="4861" width="14.42578125" style="22" customWidth="1"/>
    <col min="4862" max="4862" width="1.28515625" style="22" customWidth="1"/>
    <col min="4863" max="4863" width="18.42578125" style="22" customWidth="1"/>
    <col min="4864" max="4864" width="12.5703125" style="22" customWidth="1"/>
    <col min="4865" max="5105" width="10.7109375" style="22"/>
    <col min="5106" max="5106" width="18.5703125" style="22" customWidth="1"/>
    <col min="5107" max="5107" width="13.7109375" style="22" customWidth="1"/>
    <col min="5108" max="5108" width="3.7109375" style="22" customWidth="1"/>
    <col min="5109" max="5109" width="6" style="22" customWidth="1"/>
    <col min="5110" max="5110" width="1.5703125" style="22" customWidth="1"/>
    <col min="5111" max="5111" width="14.42578125" style="22" customWidth="1"/>
    <col min="5112" max="5112" width="1.28515625" style="22" customWidth="1"/>
    <col min="5113" max="5113" width="14.42578125" style="22" customWidth="1"/>
    <col min="5114" max="5114" width="1.28515625" style="22" customWidth="1"/>
    <col min="5115" max="5115" width="14.42578125" style="22" customWidth="1"/>
    <col min="5116" max="5116" width="1.28515625" style="22" customWidth="1"/>
    <col min="5117" max="5117" width="14.42578125" style="22" customWidth="1"/>
    <col min="5118" max="5118" width="1.28515625" style="22" customWidth="1"/>
    <col min="5119" max="5119" width="18.42578125" style="22" customWidth="1"/>
    <col min="5120" max="5120" width="12.5703125" style="22" customWidth="1"/>
    <col min="5121" max="5361" width="10.7109375" style="22"/>
    <col min="5362" max="5362" width="18.5703125" style="22" customWidth="1"/>
    <col min="5363" max="5363" width="13.7109375" style="22" customWidth="1"/>
    <col min="5364" max="5364" width="3.7109375" style="22" customWidth="1"/>
    <col min="5365" max="5365" width="6" style="22" customWidth="1"/>
    <col min="5366" max="5366" width="1.5703125" style="22" customWidth="1"/>
    <col min="5367" max="5367" width="14.42578125" style="22" customWidth="1"/>
    <col min="5368" max="5368" width="1.28515625" style="22" customWidth="1"/>
    <col min="5369" max="5369" width="14.42578125" style="22" customWidth="1"/>
    <col min="5370" max="5370" width="1.28515625" style="22" customWidth="1"/>
    <col min="5371" max="5371" width="14.42578125" style="22" customWidth="1"/>
    <col min="5372" max="5372" width="1.28515625" style="22" customWidth="1"/>
    <col min="5373" max="5373" width="14.42578125" style="22" customWidth="1"/>
    <col min="5374" max="5374" width="1.28515625" style="22" customWidth="1"/>
    <col min="5375" max="5375" width="18.42578125" style="22" customWidth="1"/>
    <col min="5376" max="5376" width="12.5703125" style="22" customWidth="1"/>
    <col min="5377" max="5617" width="10.7109375" style="22"/>
    <col min="5618" max="5618" width="18.5703125" style="22" customWidth="1"/>
    <col min="5619" max="5619" width="13.7109375" style="22" customWidth="1"/>
    <col min="5620" max="5620" width="3.7109375" style="22" customWidth="1"/>
    <col min="5621" max="5621" width="6" style="22" customWidth="1"/>
    <col min="5622" max="5622" width="1.5703125" style="22" customWidth="1"/>
    <col min="5623" max="5623" width="14.42578125" style="22" customWidth="1"/>
    <col min="5624" max="5624" width="1.28515625" style="22" customWidth="1"/>
    <col min="5625" max="5625" width="14.42578125" style="22" customWidth="1"/>
    <col min="5626" max="5626" width="1.28515625" style="22" customWidth="1"/>
    <col min="5627" max="5627" width="14.42578125" style="22" customWidth="1"/>
    <col min="5628" max="5628" width="1.28515625" style="22" customWidth="1"/>
    <col min="5629" max="5629" width="14.42578125" style="22" customWidth="1"/>
    <col min="5630" max="5630" width="1.28515625" style="22" customWidth="1"/>
    <col min="5631" max="5631" width="18.42578125" style="22" customWidth="1"/>
    <col min="5632" max="5632" width="12.5703125" style="22" customWidth="1"/>
    <col min="5633" max="5873" width="10.7109375" style="22"/>
    <col min="5874" max="5874" width="18.5703125" style="22" customWidth="1"/>
    <col min="5875" max="5875" width="13.7109375" style="22" customWidth="1"/>
    <col min="5876" max="5876" width="3.7109375" style="22" customWidth="1"/>
    <col min="5877" max="5877" width="6" style="22" customWidth="1"/>
    <col min="5878" max="5878" width="1.5703125" style="22" customWidth="1"/>
    <col min="5879" max="5879" width="14.42578125" style="22" customWidth="1"/>
    <col min="5880" max="5880" width="1.28515625" style="22" customWidth="1"/>
    <col min="5881" max="5881" width="14.42578125" style="22" customWidth="1"/>
    <col min="5882" max="5882" width="1.28515625" style="22" customWidth="1"/>
    <col min="5883" max="5883" width="14.42578125" style="22" customWidth="1"/>
    <col min="5884" max="5884" width="1.28515625" style="22" customWidth="1"/>
    <col min="5885" max="5885" width="14.42578125" style="22" customWidth="1"/>
    <col min="5886" max="5886" width="1.28515625" style="22" customWidth="1"/>
    <col min="5887" max="5887" width="18.42578125" style="22" customWidth="1"/>
    <col min="5888" max="5888" width="12.5703125" style="22" customWidth="1"/>
    <col min="5889" max="6129" width="10.7109375" style="22"/>
    <col min="6130" max="6130" width="18.5703125" style="22" customWidth="1"/>
    <col min="6131" max="6131" width="13.7109375" style="22" customWidth="1"/>
    <col min="6132" max="6132" width="3.7109375" style="22" customWidth="1"/>
    <col min="6133" max="6133" width="6" style="22" customWidth="1"/>
    <col min="6134" max="6134" width="1.5703125" style="22" customWidth="1"/>
    <col min="6135" max="6135" width="14.42578125" style="22" customWidth="1"/>
    <col min="6136" max="6136" width="1.28515625" style="22" customWidth="1"/>
    <col min="6137" max="6137" width="14.42578125" style="22" customWidth="1"/>
    <col min="6138" max="6138" width="1.28515625" style="22" customWidth="1"/>
    <col min="6139" max="6139" width="14.42578125" style="22" customWidth="1"/>
    <col min="6140" max="6140" width="1.28515625" style="22" customWidth="1"/>
    <col min="6141" max="6141" width="14.42578125" style="22" customWidth="1"/>
    <col min="6142" max="6142" width="1.28515625" style="22" customWidth="1"/>
    <col min="6143" max="6143" width="18.42578125" style="22" customWidth="1"/>
    <col min="6144" max="6144" width="12.5703125" style="22" customWidth="1"/>
    <col min="6145" max="6385" width="10.7109375" style="22"/>
    <col min="6386" max="6386" width="18.5703125" style="22" customWidth="1"/>
    <col min="6387" max="6387" width="13.7109375" style="22" customWidth="1"/>
    <col min="6388" max="6388" width="3.7109375" style="22" customWidth="1"/>
    <col min="6389" max="6389" width="6" style="22" customWidth="1"/>
    <col min="6390" max="6390" width="1.5703125" style="22" customWidth="1"/>
    <col min="6391" max="6391" width="14.42578125" style="22" customWidth="1"/>
    <col min="6392" max="6392" width="1.28515625" style="22" customWidth="1"/>
    <col min="6393" max="6393" width="14.42578125" style="22" customWidth="1"/>
    <col min="6394" max="6394" width="1.28515625" style="22" customWidth="1"/>
    <col min="6395" max="6395" width="14.42578125" style="22" customWidth="1"/>
    <col min="6396" max="6396" width="1.28515625" style="22" customWidth="1"/>
    <col min="6397" max="6397" width="14.42578125" style="22" customWidth="1"/>
    <col min="6398" max="6398" width="1.28515625" style="22" customWidth="1"/>
    <col min="6399" max="6399" width="18.42578125" style="22" customWidth="1"/>
    <col min="6400" max="6400" width="12.5703125" style="22" customWidth="1"/>
    <col min="6401" max="6641" width="10.7109375" style="22"/>
    <col min="6642" max="6642" width="18.5703125" style="22" customWidth="1"/>
    <col min="6643" max="6643" width="13.7109375" style="22" customWidth="1"/>
    <col min="6644" max="6644" width="3.7109375" style="22" customWidth="1"/>
    <col min="6645" max="6645" width="6" style="22" customWidth="1"/>
    <col min="6646" max="6646" width="1.5703125" style="22" customWidth="1"/>
    <col min="6647" max="6647" width="14.42578125" style="22" customWidth="1"/>
    <col min="6648" max="6648" width="1.28515625" style="22" customWidth="1"/>
    <col min="6649" max="6649" width="14.42578125" style="22" customWidth="1"/>
    <col min="6650" max="6650" width="1.28515625" style="22" customWidth="1"/>
    <col min="6651" max="6651" width="14.42578125" style="22" customWidth="1"/>
    <col min="6652" max="6652" width="1.28515625" style="22" customWidth="1"/>
    <col min="6653" max="6653" width="14.42578125" style="22" customWidth="1"/>
    <col min="6654" max="6654" width="1.28515625" style="22" customWidth="1"/>
    <col min="6655" max="6655" width="18.42578125" style="22" customWidth="1"/>
    <col min="6656" max="6656" width="12.5703125" style="22" customWidth="1"/>
    <col min="6657" max="6897" width="10.7109375" style="22"/>
    <col min="6898" max="6898" width="18.5703125" style="22" customWidth="1"/>
    <col min="6899" max="6899" width="13.7109375" style="22" customWidth="1"/>
    <col min="6900" max="6900" width="3.7109375" style="22" customWidth="1"/>
    <col min="6901" max="6901" width="6" style="22" customWidth="1"/>
    <col min="6902" max="6902" width="1.5703125" style="22" customWidth="1"/>
    <col min="6903" max="6903" width="14.42578125" style="22" customWidth="1"/>
    <col min="6904" max="6904" width="1.28515625" style="22" customWidth="1"/>
    <col min="6905" max="6905" width="14.42578125" style="22" customWidth="1"/>
    <col min="6906" max="6906" width="1.28515625" style="22" customWidth="1"/>
    <col min="6907" max="6907" width="14.42578125" style="22" customWidth="1"/>
    <col min="6908" max="6908" width="1.28515625" style="22" customWidth="1"/>
    <col min="6909" max="6909" width="14.42578125" style="22" customWidth="1"/>
    <col min="6910" max="6910" width="1.28515625" style="22" customWidth="1"/>
    <col min="6911" max="6911" width="18.42578125" style="22" customWidth="1"/>
    <col min="6912" max="6912" width="12.5703125" style="22" customWidth="1"/>
    <col min="6913" max="7153" width="10.7109375" style="22"/>
    <col min="7154" max="7154" width="18.5703125" style="22" customWidth="1"/>
    <col min="7155" max="7155" width="13.7109375" style="22" customWidth="1"/>
    <col min="7156" max="7156" width="3.7109375" style="22" customWidth="1"/>
    <col min="7157" max="7157" width="6" style="22" customWidth="1"/>
    <col min="7158" max="7158" width="1.5703125" style="22" customWidth="1"/>
    <col min="7159" max="7159" width="14.42578125" style="22" customWidth="1"/>
    <col min="7160" max="7160" width="1.28515625" style="22" customWidth="1"/>
    <col min="7161" max="7161" width="14.42578125" style="22" customWidth="1"/>
    <col min="7162" max="7162" width="1.28515625" style="22" customWidth="1"/>
    <col min="7163" max="7163" width="14.42578125" style="22" customWidth="1"/>
    <col min="7164" max="7164" width="1.28515625" style="22" customWidth="1"/>
    <col min="7165" max="7165" width="14.42578125" style="22" customWidth="1"/>
    <col min="7166" max="7166" width="1.28515625" style="22" customWidth="1"/>
    <col min="7167" max="7167" width="18.42578125" style="22" customWidth="1"/>
    <col min="7168" max="7168" width="12.5703125" style="22" customWidth="1"/>
    <col min="7169" max="7409" width="10.7109375" style="22"/>
    <col min="7410" max="7410" width="18.5703125" style="22" customWidth="1"/>
    <col min="7411" max="7411" width="13.7109375" style="22" customWidth="1"/>
    <col min="7412" max="7412" width="3.7109375" style="22" customWidth="1"/>
    <col min="7413" max="7413" width="6" style="22" customWidth="1"/>
    <col min="7414" max="7414" width="1.5703125" style="22" customWidth="1"/>
    <col min="7415" max="7415" width="14.42578125" style="22" customWidth="1"/>
    <col min="7416" max="7416" width="1.28515625" style="22" customWidth="1"/>
    <col min="7417" max="7417" width="14.42578125" style="22" customWidth="1"/>
    <col min="7418" max="7418" width="1.28515625" style="22" customWidth="1"/>
    <col min="7419" max="7419" width="14.42578125" style="22" customWidth="1"/>
    <col min="7420" max="7420" width="1.28515625" style="22" customWidth="1"/>
    <col min="7421" max="7421" width="14.42578125" style="22" customWidth="1"/>
    <col min="7422" max="7422" width="1.28515625" style="22" customWidth="1"/>
    <col min="7423" max="7423" width="18.42578125" style="22" customWidth="1"/>
    <col min="7424" max="7424" width="12.5703125" style="22" customWidth="1"/>
    <col min="7425" max="7665" width="10.7109375" style="22"/>
    <col min="7666" max="7666" width="18.5703125" style="22" customWidth="1"/>
    <col min="7667" max="7667" width="13.7109375" style="22" customWidth="1"/>
    <col min="7668" max="7668" width="3.7109375" style="22" customWidth="1"/>
    <col min="7669" max="7669" width="6" style="22" customWidth="1"/>
    <col min="7670" max="7670" width="1.5703125" style="22" customWidth="1"/>
    <col min="7671" max="7671" width="14.42578125" style="22" customWidth="1"/>
    <col min="7672" max="7672" width="1.28515625" style="22" customWidth="1"/>
    <col min="7673" max="7673" width="14.42578125" style="22" customWidth="1"/>
    <col min="7674" max="7674" width="1.28515625" style="22" customWidth="1"/>
    <col min="7675" max="7675" width="14.42578125" style="22" customWidth="1"/>
    <col min="7676" max="7676" width="1.28515625" style="22" customWidth="1"/>
    <col min="7677" max="7677" width="14.42578125" style="22" customWidth="1"/>
    <col min="7678" max="7678" width="1.28515625" style="22" customWidth="1"/>
    <col min="7679" max="7679" width="18.42578125" style="22" customWidth="1"/>
    <col min="7680" max="7680" width="12.5703125" style="22" customWidth="1"/>
    <col min="7681" max="7921" width="10.7109375" style="22"/>
    <col min="7922" max="7922" width="18.5703125" style="22" customWidth="1"/>
    <col min="7923" max="7923" width="13.7109375" style="22" customWidth="1"/>
    <col min="7924" max="7924" width="3.7109375" style="22" customWidth="1"/>
    <col min="7925" max="7925" width="6" style="22" customWidth="1"/>
    <col min="7926" max="7926" width="1.5703125" style="22" customWidth="1"/>
    <col min="7927" max="7927" width="14.42578125" style="22" customWidth="1"/>
    <col min="7928" max="7928" width="1.28515625" style="22" customWidth="1"/>
    <col min="7929" max="7929" width="14.42578125" style="22" customWidth="1"/>
    <col min="7930" max="7930" width="1.28515625" style="22" customWidth="1"/>
    <col min="7931" max="7931" width="14.42578125" style="22" customWidth="1"/>
    <col min="7932" max="7932" width="1.28515625" style="22" customWidth="1"/>
    <col min="7933" max="7933" width="14.42578125" style="22" customWidth="1"/>
    <col min="7934" max="7934" width="1.28515625" style="22" customWidth="1"/>
    <col min="7935" max="7935" width="18.42578125" style="22" customWidth="1"/>
    <col min="7936" max="7936" width="12.5703125" style="22" customWidth="1"/>
    <col min="7937" max="8177" width="10.7109375" style="22"/>
    <col min="8178" max="8178" width="18.5703125" style="22" customWidth="1"/>
    <col min="8179" max="8179" width="13.7109375" style="22" customWidth="1"/>
    <col min="8180" max="8180" width="3.7109375" style="22" customWidth="1"/>
    <col min="8181" max="8181" width="6" style="22" customWidth="1"/>
    <col min="8182" max="8182" width="1.5703125" style="22" customWidth="1"/>
    <col min="8183" max="8183" width="14.42578125" style="22" customWidth="1"/>
    <col min="8184" max="8184" width="1.28515625" style="22" customWidth="1"/>
    <col min="8185" max="8185" width="14.42578125" style="22" customWidth="1"/>
    <col min="8186" max="8186" width="1.28515625" style="22" customWidth="1"/>
    <col min="8187" max="8187" width="14.42578125" style="22" customWidth="1"/>
    <col min="8188" max="8188" width="1.28515625" style="22" customWidth="1"/>
    <col min="8189" max="8189" width="14.42578125" style="22" customWidth="1"/>
    <col min="8190" max="8190" width="1.28515625" style="22" customWidth="1"/>
    <col min="8191" max="8191" width="18.42578125" style="22" customWidth="1"/>
    <col min="8192" max="8192" width="12.5703125" style="22" customWidth="1"/>
    <col min="8193" max="8433" width="10.7109375" style="22"/>
    <col min="8434" max="8434" width="18.5703125" style="22" customWidth="1"/>
    <col min="8435" max="8435" width="13.7109375" style="22" customWidth="1"/>
    <col min="8436" max="8436" width="3.7109375" style="22" customWidth="1"/>
    <col min="8437" max="8437" width="6" style="22" customWidth="1"/>
    <col min="8438" max="8438" width="1.5703125" style="22" customWidth="1"/>
    <col min="8439" max="8439" width="14.42578125" style="22" customWidth="1"/>
    <col min="8440" max="8440" width="1.28515625" style="22" customWidth="1"/>
    <col min="8441" max="8441" width="14.42578125" style="22" customWidth="1"/>
    <col min="8442" max="8442" width="1.28515625" style="22" customWidth="1"/>
    <col min="8443" max="8443" width="14.42578125" style="22" customWidth="1"/>
    <col min="8444" max="8444" width="1.28515625" style="22" customWidth="1"/>
    <col min="8445" max="8445" width="14.42578125" style="22" customWidth="1"/>
    <col min="8446" max="8446" width="1.28515625" style="22" customWidth="1"/>
    <col min="8447" max="8447" width="18.42578125" style="22" customWidth="1"/>
    <col min="8448" max="8448" width="12.5703125" style="22" customWidth="1"/>
    <col min="8449" max="8689" width="10.7109375" style="22"/>
    <col min="8690" max="8690" width="18.5703125" style="22" customWidth="1"/>
    <col min="8691" max="8691" width="13.7109375" style="22" customWidth="1"/>
    <col min="8692" max="8692" width="3.7109375" style="22" customWidth="1"/>
    <col min="8693" max="8693" width="6" style="22" customWidth="1"/>
    <col min="8694" max="8694" width="1.5703125" style="22" customWidth="1"/>
    <col min="8695" max="8695" width="14.42578125" style="22" customWidth="1"/>
    <col min="8696" max="8696" width="1.28515625" style="22" customWidth="1"/>
    <col min="8697" max="8697" width="14.42578125" style="22" customWidth="1"/>
    <col min="8698" max="8698" width="1.28515625" style="22" customWidth="1"/>
    <col min="8699" max="8699" width="14.42578125" style="22" customWidth="1"/>
    <col min="8700" max="8700" width="1.28515625" style="22" customWidth="1"/>
    <col min="8701" max="8701" width="14.42578125" style="22" customWidth="1"/>
    <col min="8702" max="8702" width="1.28515625" style="22" customWidth="1"/>
    <col min="8703" max="8703" width="18.42578125" style="22" customWidth="1"/>
    <col min="8704" max="8704" width="12.5703125" style="22" customWidth="1"/>
    <col min="8705" max="8945" width="10.7109375" style="22"/>
    <col min="8946" max="8946" width="18.5703125" style="22" customWidth="1"/>
    <col min="8947" max="8947" width="13.7109375" style="22" customWidth="1"/>
    <col min="8948" max="8948" width="3.7109375" style="22" customWidth="1"/>
    <col min="8949" max="8949" width="6" style="22" customWidth="1"/>
    <col min="8950" max="8950" width="1.5703125" style="22" customWidth="1"/>
    <col min="8951" max="8951" width="14.42578125" style="22" customWidth="1"/>
    <col min="8952" max="8952" width="1.28515625" style="22" customWidth="1"/>
    <col min="8953" max="8953" width="14.42578125" style="22" customWidth="1"/>
    <col min="8954" max="8954" width="1.28515625" style="22" customWidth="1"/>
    <col min="8955" max="8955" width="14.42578125" style="22" customWidth="1"/>
    <col min="8956" max="8956" width="1.28515625" style="22" customWidth="1"/>
    <col min="8957" max="8957" width="14.42578125" style="22" customWidth="1"/>
    <col min="8958" max="8958" width="1.28515625" style="22" customWidth="1"/>
    <col min="8959" max="8959" width="18.42578125" style="22" customWidth="1"/>
    <col min="8960" max="8960" width="12.5703125" style="22" customWidth="1"/>
    <col min="8961" max="9201" width="10.7109375" style="22"/>
    <col min="9202" max="9202" width="18.5703125" style="22" customWidth="1"/>
    <col min="9203" max="9203" width="13.7109375" style="22" customWidth="1"/>
    <col min="9204" max="9204" width="3.7109375" style="22" customWidth="1"/>
    <col min="9205" max="9205" width="6" style="22" customWidth="1"/>
    <col min="9206" max="9206" width="1.5703125" style="22" customWidth="1"/>
    <col min="9207" max="9207" width="14.42578125" style="22" customWidth="1"/>
    <col min="9208" max="9208" width="1.28515625" style="22" customWidth="1"/>
    <col min="9209" max="9209" width="14.42578125" style="22" customWidth="1"/>
    <col min="9210" max="9210" width="1.28515625" style="22" customWidth="1"/>
    <col min="9211" max="9211" width="14.42578125" style="22" customWidth="1"/>
    <col min="9212" max="9212" width="1.28515625" style="22" customWidth="1"/>
    <col min="9213" max="9213" width="14.42578125" style="22" customWidth="1"/>
    <col min="9214" max="9214" width="1.28515625" style="22" customWidth="1"/>
    <col min="9215" max="9215" width="18.42578125" style="22" customWidth="1"/>
    <col min="9216" max="9216" width="12.5703125" style="22" customWidth="1"/>
    <col min="9217" max="9457" width="10.7109375" style="22"/>
    <col min="9458" max="9458" width="18.5703125" style="22" customWidth="1"/>
    <col min="9459" max="9459" width="13.7109375" style="22" customWidth="1"/>
    <col min="9460" max="9460" width="3.7109375" style="22" customWidth="1"/>
    <col min="9461" max="9461" width="6" style="22" customWidth="1"/>
    <col min="9462" max="9462" width="1.5703125" style="22" customWidth="1"/>
    <col min="9463" max="9463" width="14.42578125" style="22" customWidth="1"/>
    <col min="9464" max="9464" width="1.28515625" style="22" customWidth="1"/>
    <col min="9465" max="9465" width="14.42578125" style="22" customWidth="1"/>
    <col min="9466" max="9466" width="1.28515625" style="22" customWidth="1"/>
    <col min="9467" max="9467" width="14.42578125" style="22" customWidth="1"/>
    <col min="9468" max="9468" width="1.28515625" style="22" customWidth="1"/>
    <col min="9469" max="9469" width="14.42578125" style="22" customWidth="1"/>
    <col min="9470" max="9470" width="1.28515625" style="22" customWidth="1"/>
    <col min="9471" max="9471" width="18.42578125" style="22" customWidth="1"/>
    <col min="9472" max="9472" width="12.5703125" style="22" customWidth="1"/>
    <col min="9473" max="9713" width="10.7109375" style="22"/>
    <col min="9714" max="9714" width="18.5703125" style="22" customWidth="1"/>
    <col min="9715" max="9715" width="13.7109375" style="22" customWidth="1"/>
    <col min="9716" max="9716" width="3.7109375" style="22" customWidth="1"/>
    <col min="9717" max="9717" width="6" style="22" customWidth="1"/>
    <col min="9718" max="9718" width="1.5703125" style="22" customWidth="1"/>
    <col min="9719" max="9719" width="14.42578125" style="22" customWidth="1"/>
    <col min="9720" max="9720" width="1.28515625" style="22" customWidth="1"/>
    <col min="9721" max="9721" width="14.42578125" style="22" customWidth="1"/>
    <col min="9722" max="9722" width="1.28515625" style="22" customWidth="1"/>
    <col min="9723" max="9723" width="14.42578125" style="22" customWidth="1"/>
    <col min="9724" max="9724" width="1.28515625" style="22" customWidth="1"/>
    <col min="9725" max="9725" width="14.42578125" style="22" customWidth="1"/>
    <col min="9726" max="9726" width="1.28515625" style="22" customWidth="1"/>
    <col min="9727" max="9727" width="18.42578125" style="22" customWidth="1"/>
    <col min="9728" max="9728" width="12.5703125" style="22" customWidth="1"/>
    <col min="9729" max="9969" width="10.7109375" style="22"/>
    <col min="9970" max="9970" width="18.5703125" style="22" customWidth="1"/>
    <col min="9971" max="9971" width="13.7109375" style="22" customWidth="1"/>
    <col min="9972" max="9972" width="3.7109375" style="22" customWidth="1"/>
    <col min="9973" max="9973" width="6" style="22" customWidth="1"/>
    <col min="9974" max="9974" width="1.5703125" style="22" customWidth="1"/>
    <col min="9975" max="9975" width="14.42578125" style="22" customWidth="1"/>
    <col min="9976" max="9976" width="1.28515625" style="22" customWidth="1"/>
    <col min="9977" max="9977" width="14.42578125" style="22" customWidth="1"/>
    <col min="9978" max="9978" width="1.28515625" style="22" customWidth="1"/>
    <col min="9979" max="9979" width="14.42578125" style="22" customWidth="1"/>
    <col min="9980" max="9980" width="1.28515625" style="22" customWidth="1"/>
    <col min="9981" max="9981" width="14.42578125" style="22" customWidth="1"/>
    <col min="9982" max="9982" width="1.28515625" style="22" customWidth="1"/>
    <col min="9983" max="9983" width="18.42578125" style="22" customWidth="1"/>
    <col min="9984" max="9984" width="12.5703125" style="22" customWidth="1"/>
    <col min="9985" max="10225" width="10.7109375" style="22"/>
    <col min="10226" max="10226" width="18.5703125" style="22" customWidth="1"/>
    <col min="10227" max="10227" width="13.7109375" style="22" customWidth="1"/>
    <col min="10228" max="10228" width="3.7109375" style="22" customWidth="1"/>
    <col min="10229" max="10229" width="6" style="22" customWidth="1"/>
    <col min="10230" max="10230" width="1.5703125" style="22" customWidth="1"/>
    <col min="10231" max="10231" width="14.42578125" style="22" customWidth="1"/>
    <col min="10232" max="10232" width="1.28515625" style="22" customWidth="1"/>
    <col min="10233" max="10233" width="14.42578125" style="22" customWidth="1"/>
    <col min="10234" max="10234" width="1.28515625" style="22" customWidth="1"/>
    <col min="10235" max="10235" width="14.42578125" style="22" customWidth="1"/>
    <col min="10236" max="10236" width="1.28515625" style="22" customWidth="1"/>
    <col min="10237" max="10237" width="14.42578125" style="22" customWidth="1"/>
    <col min="10238" max="10238" width="1.28515625" style="22" customWidth="1"/>
    <col min="10239" max="10239" width="18.42578125" style="22" customWidth="1"/>
    <col min="10240" max="10240" width="12.5703125" style="22" customWidth="1"/>
    <col min="10241" max="10481" width="10.7109375" style="22"/>
    <col min="10482" max="10482" width="18.5703125" style="22" customWidth="1"/>
    <col min="10483" max="10483" width="13.7109375" style="22" customWidth="1"/>
    <col min="10484" max="10484" width="3.7109375" style="22" customWidth="1"/>
    <col min="10485" max="10485" width="6" style="22" customWidth="1"/>
    <col min="10486" max="10486" width="1.5703125" style="22" customWidth="1"/>
    <col min="10487" max="10487" width="14.42578125" style="22" customWidth="1"/>
    <col min="10488" max="10488" width="1.28515625" style="22" customWidth="1"/>
    <col min="10489" max="10489" width="14.42578125" style="22" customWidth="1"/>
    <col min="10490" max="10490" width="1.28515625" style="22" customWidth="1"/>
    <col min="10491" max="10491" width="14.42578125" style="22" customWidth="1"/>
    <col min="10492" max="10492" width="1.28515625" style="22" customWidth="1"/>
    <col min="10493" max="10493" width="14.42578125" style="22" customWidth="1"/>
    <col min="10494" max="10494" width="1.28515625" style="22" customWidth="1"/>
    <col min="10495" max="10495" width="18.42578125" style="22" customWidth="1"/>
    <col min="10496" max="10496" width="12.5703125" style="22" customWidth="1"/>
    <col min="10497" max="10737" width="10.7109375" style="22"/>
    <col min="10738" max="10738" width="18.5703125" style="22" customWidth="1"/>
    <col min="10739" max="10739" width="13.7109375" style="22" customWidth="1"/>
    <col min="10740" max="10740" width="3.7109375" style="22" customWidth="1"/>
    <col min="10741" max="10741" width="6" style="22" customWidth="1"/>
    <col min="10742" max="10742" width="1.5703125" style="22" customWidth="1"/>
    <col min="10743" max="10743" width="14.42578125" style="22" customWidth="1"/>
    <col min="10744" max="10744" width="1.28515625" style="22" customWidth="1"/>
    <col min="10745" max="10745" width="14.42578125" style="22" customWidth="1"/>
    <col min="10746" max="10746" width="1.28515625" style="22" customWidth="1"/>
    <col min="10747" max="10747" width="14.42578125" style="22" customWidth="1"/>
    <col min="10748" max="10748" width="1.28515625" style="22" customWidth="1"/>
    <col min="10749" max="10749" width="14.42578125" style="22" customWidth="1"/>
    <col min="10750" max="10750" width="1.28515625" style="22" customWidth="1"/>
    <col min="10751" max="10751" width="18.42578125" style="22" customWidth="1"/>
    <col min="10752" max="10752" width="12.5703125" style="22" customWidth="1"/>
    <col min="10753" max="10993" width="10.7109375" style="22"/>
    <col min="10994" max="10994" width="18.5703125" style="22" customWidth="1"/>
    <col min="10995" max="10995" width="13.7109375" style="22" customWidth="1"/>
    <col min="10996" max="10996" width="3.7109375" style="22" customWidth="1"/>
    <col min="10997" max="10997" width="6" style="22" customWidth="1"/>
    <col min="10998" max="10998" width="1.5703125" style="22" customWidth="1"/>
    <col min="10999" max="10999" width="14.42578125" style="22" customWidth="1"/>
    <col min="11000" max="11000" width="1.28515625" style="22" customWidth="1"/>
    <col min="11001" max="11001" width="14.42578125" style="22" customWidth="1"/>
    <col min="11002" max="11002" width="1.28515625" style="22" customWidth="1"/>
    <col min="11003" max="11003" width="14.42578125" style="22" customWidth="1"/>
    <col min="11004" max="11004" width="1.28515625" style="22" customWidth="1"/>
    <col min="11005" max="11005" width="14.42578125" style="22" customWidth="1"/>
    <col min="11006" max="11006" width="1.28515625" style="22" customWidth="1"/>
    <col min="11007" max="11007" width="18.42578125" style="22" customWidth="1"/>
    <col min="11008" max="11008" width="12.5703125" style="22" customWidth="1"/>
    <col min="11009" max="11249" width="10.7109375" style="22"/>
    <col min="11250" max="11250" width="18.5703125" style="22" customWidth="1"/>
    <col min="11251" max="11251" width="13.7109375" style="22" customWidth="1"/>
    <col min="11252" max="11252" width="3.7109375" style="22" customWidth="1"/>
    <col min="11253" max="11253" width="6" style="22" customWidth="1"/>
    <col min="11254" max="11254" width="1.5703125" style="22" customWidth="1"/>
    <col min="11255" max="11255" width="14.42578125" style="22" customWidth="1"/>
    <col min="11256" max="11256" width="1.28515625" style="22" customWidth="1"/>
    <col min="11257" max="11257" width="14.42578125" style="22" customWidth="1"/>
    <col min="11258" max="11258" width="1.28515625" style="22" customWidth="1"/>
    <col min="11259" max="11259" width="14.42578125" style="22" customWidth="1"/>
    <col min="11260" max="11260" width="1.28515625" style="22" customWidth="1"/>
    <col min="11261" max="11261" width="14.42578125" style="22" customWidth="1"/>
    <col min="11262" max="11262" width="1.28515625" style="22" customWidth="1"/>
    <col min="11263" max="11263" width="18.42578125" style="22" customWidth="1"/>
    <col min="11264" max="11264" width="12.5703125" style="22" customWidth="1"/>
    <col min="11265" max="11505" width="10.7109375" style="22"/>
    <col min="11506" max="11506" width="18.5703125" style="22" customWidth="1"/>
    <col min="11507" max="11507" width="13.7109375" style="22" customWidth="1"/>
    <col min="11508" max="11508" width="3.7109375" style="22" customWidth="1"/>
    <col min="11509" max="11509" width="6" style="22" customWidth="1"/>
    <col min="11510" max="11510" width="1.5703125" style="22" customWidth="1"/>
    <col min="11511" max="11511" width="14.42578125" style="22" customWidth="1"/>
    <col min="11512" max="11512" width="1.28515625" style="22" customWidth="1"/>
    <col min="11513" max="11513" width="14.42578125" style="22" customWidth="1"/>
    <col min="11514" max="11514" width="1.28515625" style="22" customWidth="1"/>
    <col min="11515" max="11515" width="14.42578125" style="22" customWidth="1"/>
    <col min="11516" max="11516" width="1.28515625" style="22" customWidth="1"/>
    <col min="11517" max="11517" width="14.42578125" style="22" customWidth="1"/>
    <col min="11518" max="11518" width="1.28515625" style="22" customWidth="1"/>
    <col min="11519" max="11519" width="18.42578125" style="22" customWidth="1"/>
    <col min="11520" max="11520" width="12.5703125" style="22" customWidth="1"/>
    <col min="11521" max="11761" width="10.7109375" style="22"/>
    <col min="11762" max="11762" width="18.5703125" style="22" customWidth="1"/>
    <col min="11763" max="11763" width="13.7109375" style="22" customWidth="1"/>
    <col min="11764" max="11764" width="3.7109375" style="22" customWidth="1"/>
    <col min="11765" max="11765" width="6" style="22" customWidth="1"/>
    <col min="11766" max="11766" width="1.5703125" style="22" customWidth="1"/>
    <col min="11767" max="11767" width="14.42578125" style="22" customWidth="1"/>
    <col min="11768" max="11768" width="1.28515625" style="22" customWidth="1"/>
    <col min="11769" max="11769" width="14.42578125" style="22" customWidth="1"/>
    <col min="11770" max="11770" width="1.28515625" style="22" customWidth="1"/>
    <col min="11771" max="11771" width="14.42578125" style="22" customWidth="1"/>
    <col min="11772" max="11772" width="1.28515625" style="22" customWidth="1"/>
    <col min="11773" max="11773" width="14.42578125" style="22" customWidth="1"/>
    <col min="11774" max="11774" width="1.28515625" style="22" customWidth="1"/>
    <col min="11775" max="11775" width="18.42578125" style="22" customWidth="1"/>
    <col min="11776" max="11776" width="12.5703125" style="22" customWidth="1"/>
    <col min="11777" max="12017" width="10.7109375" style="22"/>
    <col min="12018" max="12018" width="18.5703125" style="22" customWidth="1"/>
    <col min="12019" max="12019" width="13.7109375" style="22" customWidth="1"/>
    <col min="12020" max="12020" width="3.7109375" style="22" customWidth="1"/>
    <col min="12021" max="12021" width="6" style="22" customWidth="1"/>
    <col min="12022" max="12022" width="1.5703125" style="22" customWidth="1"/>
    <col min="12023" max="12023" width="14.42578125" style="22" customWidth="1"/>
    <col min="12024" max="12024" width="1.28515625" style="22" customWidth="1"/>
    <col min="12025" max="12025" width="14.42578125" style="22" customWidth="1"/>
    <col min="12026" max="12026" width="1.28515625" style="22" customWidth="1"/>
    <col min="12027" max="12027" width="14.42578125" style="22" customWidth="1"/>
    <col min="12028" max="12028" width="1.28515625" style="22" customWidth="1"/>
    <col min="12029" max="12029" width="14.42578125" style="22" customWidth="1"/>
    <col min="12030" max="12030" width="1.28515625" style="22" customWidth="1"/>
    <col min="12031" max="12031" width="18.42578125" style="22" customWidth="1"/>
    <col min="12032" max="12032" width="12.5703125" style="22" customWidth="1"/>
    <col min="12033" max="12273" width="10.7109375" style="22"/>
    <col min="12274" max="12274" width="18.5703125" style="22" customWidth="1"/>
    <col min="12275" max="12275" width="13.7109375" style="22" customWidth="1"/>
    <col min="12276" max="12276" width="3.7109375" style="22" customWidth="1"/>
    <col min="12277" max="12277" width="6" style="22" customWidth="1"/>
    <col min="12278" max="12278" width="1.5703125" style="22" customWidth="1"/>
    <col min="12279" max="12279" width="14.42578125" style="22" customWidth="1"/>
    <col min="12280" max="12280" width="1.28515625" style="22" customWidth="1"/>
    <col min="12281" max="12281" width="14.42578125" style="22" customWidth="1"/>
    <col min="12282" max="12282" width="1.28515625" style="22" customWidth="1"/>
    <col min="12283" max="12283" width="14.42578125" style="22" customWidth="1"/>
    <col min="12284" max="12284" width="1.28515625" style="22" customWidth="1"/>
    <col min="12285" max="12285" width="14.42578125" style="22" customWidth="1"/>
    <col min="12286" max="12286" width="1.28515625" style="22" customWidth="1"/>
    <col min="12287" max="12287" width="18.42578125" style="22" customWidth="1"/>
    <col min="12288" max="12288" width="12.5703125" style="22" customWidth="1"/>
    <col min="12289" max="12529" width="10.7109375" style="22"/>
    <col min="12530" max="12530" width="18.5703125" style="22" customWidth="1"/>
    <col min="12531" max="12531" width="13.7109375" style="22" customWidth="1"/>
    <col min="12532" max="12532" width="3.7109375" style="22" customWidth="1"/>
    <col min="12533" max="12533" width="6" style="22" customWidth="1"/>
    <col min="12534" max="12534" width="1.5703125" style="22" customWidth="1"/>
    <col min="12535" max="12535" width="14.42578125" style="22" customWidth="1"/>
    <col min="12536" max="12536" width="1.28515625" style="22" customWidth="1"/>
    <col min="12537" max="12537" width="14.42578125" style="22" customWidth="1"/>
    <col min="12538" max="12538" width="1.28515625" style="22" customWidth="1"/>
    <col min="12539" max="12539" width="14.42578125" style="22" customWidth="1"/>
    <col min="12540" max="12540" width="1.28515625" style="22" customWidth="1"/>
    <col min="12541" max="12541" width="14.42578125" style="22" customWidth="1"/>
    <col min="12542" max="12542" width="1.28515625" style="22" customWidth="1"/>
    <col min="12543" max="12543" width="18.42578125" style="22" customWidth="1"/>
    <col min="12544" max="12544" width="12.5703125" style="22" customWidth="1"/>
    <col min="12545" max="12785" width="10.7109375" style="22"/>
    <col min="12786" max="12786" width="18.5703125" style="22" customWidth="1"/>
    <col min="12787" max="12787" width="13.7109375" style="22" customWidth="1"/>
    <col min="12788" max="12788" width="3.7109375" style="22" customWidth="1"/>
    <col min="12789" max="12789" width="6" style="22" customWidth="1"/>
    <col min="12790" max="12790" width="1.5703125" style="22" customWidth="1"/>
    <col min="12791" max="12791" width="14.42578125" style="22" customWidth="1"/>
    <col min="12792" max="12792" width="1.28515625" style="22" customWidth="1"/>
    <col min="12793" max="12793" width="14.42578125" style="22" customWidth="1"/>
    <col min="12794" max="12794" width="1.28515625" style="22" customWidth="1"/>
    <col min="12795" max="12795" width="14.42578125" style="22" customWidth="1"/>
    <col min="12796" max="12796" width="1.28515625" style="22" customWidth="1"/>
    <col min="12797" max="12797" width="14.42578125" style="22" customWidth="1"/>
    <col min="12798" max="12798" width="1.28515625" style="22" customWidth="1"/>
    <col min="12799" max="12799" width="18.42578125" style="22" customWidth="1"/>
    <col min="12800" max="12800" width="12.5703125" style="22" customWidth="1"/>
    <col min="12801" max="13041" width="10.7109375" style="22"/>
    <col min="13042" max="13042" width="18.5703125" style="22" customWidth="1"/>
    <col min="13043" max="13043" width="13.7109375" style="22" customWidth="1"/>
    <col min="13044" max="13044" width="3.7109375" style="22" customWidth="1"/>
    <col min="13045" max="13045" width="6" style="22" customWidth="1"/>
    <col min="13046" max="13046" width="1.5703125" style="22" customWidth="1"/>
    <col min="13047" max="13047" width="14.42578125" style="22" customWidth="1"/>
    <col min="13048" max="13048" width="1.28515625" style="22" customWidth="1"/>
    <col min="13049" max="13049" width="14.42578125" style="22" customWidth="1"/>
    <col min="13050" max="13050" width="1.28515625" style="22" customWidth="1"/>
    <col min="13051" max="13051" width="14.42578125" style="22" customWidth="1"/>
    <col min="13052" max="13052" width="1.28515625" style="22" customWidth="1"/>
    <col min="13053" max="13053" width="14.42578125" style="22" customWidth="1"/>
    <col min="13054" max="13054" width="1.28515625" style="22" customWidth="1"/>
    <col min="13055" max="13055" width="18.42578125" style="22" customWidth="1"/>
    <col min="13056" max="13056" width="12.5703125" style="22" customWidth="1"/>
    <col min="13057" max="13297" width="10.7109375" style="22"/>
    <col min="13298" max="13298" width="18.5703125" style="22" customWidth="1"/>
    <col min="13299" max="13299" width="13.7109375" style="22" customWidth="1"/>
    <col min="13300" max="13300" width="3.7109375" style="22" customWidth="1"/>
    <col min="13301" max="13301" width="6" style="22" customWidth="1"/>
    <col min="13302" max="13302" width="1.5703125" style="22" customWidth="1"/>
    <col min="13303" max="13303" width="14.42578125" style="22" customWidth="1"/>
    <col min="13304" max="13304" width="1.28515625" style="22" customWidth="1"/>
    <col min="13305" max="13305" width="14.42578125" style="22" customWidth="1"/>
    <col min="13306" max="13306" width="1.28515625" style="22" customWidth="1"/>
    <col min="13307" max="13307" width="14.42578125" style="22" customWidth="1"/>
    <col min="13308" max="13308" width="1.28515625" style="22" customWidth="1"/>
    <col min="13309" max="13309" width="14.42578125" style="22" customWidth="1"/>
    <col min="13310" max="13310" width="1.28515625" style="22" customWidth="1"/>
    <col min="13311" max="13311" width="18.42578125" style="22" customWidth="1"/>
    <col min="13312" max="13312" width="12.5703125" style="22" customWidth="1"/>
    <col min="13313" max="13553" width="10.7109375" style="22"/>
    <col min="13554" max="13554" width="18.5703125" style="22" customWidth="1"/>
    <col min="13555" max="13555" width="13.7109375" style="22" customWidth="1"/>
    <col min="13556" max="13556" width="3.7109375" style="22" customWidth="1"/>
    <col min="13557" max="13557" width="6" style="22" customWidth="1"/>
    <col min="13558" max="13558" width="1.5703125" style="22" customWidth="1"/>
    <col min="13559" max="13559" width="14.42578125" style="22" customWidth="1"/>
    <col min="13560" max="13560" width="1.28515625" style="22" customWidth="1"/>
    <col min="13561" max="13561" width="14.42578125" style="22" customWidth="1"/>
    <col min="13562" max="13562" width="1.28515625" style="22" customWidth="1"/>
    <col min="13563" max="13563" width="14.42578125" style="22" customWidth="1"/>
    <col min="13564" max="13564" width="1.28515625" style="22" customWidth="1"/>
    <col min="13565" max="13565" width="14.42578125" style="22" customWidth="1"/>
    <col min="13566" max="13566" width="1.28515625" style="22" customWidth="1"/>
    <col min="13567" max="13567" width="18.42578125" style="22" customWidth="1"/>
    <col min="13568" max="13568" width="12.5703125" style="22" customWidth="1"/>
    <col min="13569" max="13809" width="10.7109375" style="22"/>
    <col min="13810" max="13810" width="18.5703125" style="22" customWidth="1"/>
    <col min="13811" max="13811" width="13.7109375" style="22" customWidth="1"/>
    <col min="13812" max="13812" width="3.7109375" style="22" customWidth="1"/>
    <col min="13813" max="13813" width="6" style="22" customWidth="1"/>
    <col min="13814" max="13814" width="1.5703125" style="22" customWidth="1"/>
    <col min="13815" max="13815" width="14.42578125" style="22" customWidth="1"/>
    <col min="13816" max="13816" width="1.28515625" style="22" customWidth="1"/>
    <col min="13817" max="13817" width="14.42578125" style="22" customWidth="1"/>
    <col min="13818" max="13818" width="1.28515625" style="22" customWidth="1"/>
    <col min="13819" max="13819" width="14.42578125" style="22" customWidth="1"/>
    <col min="13820" max="13820" width="1.28515625" style="22" customWidth="1"/>
    <col min="13821" max="13821" width="14.42578125" style="22" customWidth="1"/>
    <col min="13822" max="13822" width="1.28515625" style="22" customWidth="1"/>
    <col min="13823" max="13823" width="18.42578125" style="22" customWidth="1"/>
    <col min="13824" max="13824" width="12.5703125" style="22" customWidth="1"/>
    <col min="13825" max="14065" width="10.7109375" style="22"/>
    <col min="14066" max="14066" width="18.5703125" style="22" customWidth="1"/>
    <col min="14067" max="14067" width="13.7109375" style="22" customWidth="1"/>
    <col min="14068" max="14068" width="3.7109375" style="22" customWidth="1"/>
    <col min="14069" max="14069" width="6" style="22" customWidth="1"/>
    <col min="14070" max="14070" width="1.5703125" style="22" customWidth="1"/>
    <col min="14071" max="14071" width="14.42578125" style="22" customWidth="1"/>
    <col min="14072" max="14072" width="1.28515625" style="22" customWidth="1"/>
    <col min="14073" max="14073" width="14.42578125" style="22" customWidth="1"/>
    <col min="14074" max="14074" width="1.28515625" style="22" customWidth="1"/>
    <col min="14075" max="14075" width="14.42578125" style="22" customWidth="1"/>
    <col min="14076" max="14076" width="1.28515625" style="22" customWidth="1"/>
    <col min="14077" max="14077" width="14.42578125" style="22" customWidth="1"/>
    <col min="14078" max="14078" width="1.28515625" style="22" customWidth="1"/>
    <col min="14079" max="14079" width="18.42578125" style="22" customWidth="1"/>
    <col min="14080" max="14080" width="12.5703125" style="22" customWidth="1"/>
    <col min="14081" max="14321" width="10.7109375" style="22"/>
    <col min="14322" max="14322" width="18.5703125" style="22" customWidth="1"/>
    <col min="14323" max="14323" width="13.7109375" style="22" customWidth="1"/>
    <col min="14324" max="14324" width="3.7109375" style="22" customWidth="1"/>
    <col min="14325" max="14325" width="6" style="22" customWidth="1"/>
    <col min="14326" max="14326" width="1.5703125" style="22" customWidth="1"/>
    <col min="14327" max="14327" width="14.42578125" style="22" customWidth="1"/>
    <col min="14328" max="14328" width="1.28515625" style="22" customWidth="1"/>
    <col min="14329" max="14329" width="14.42578125" style="22" customWidth="1"/>
    <col min="14330" max="14330" width="1.28515625" style="22" customWidth="1"/>
    <col min="14331" max="14331" width="14.42578125" style="22" customWidth="1"/>
    <col min="14332" max="14332" width="1.28515625" style="22" customWidth="1"/>
    <col min="14333" max="14333" width="14.42578125" style="22" customWidth="1"/>
    <col min="14334" max="14334" width="1.28515625" style="22" customWidth="1"/>
    <col min="14335" max="14335" width="18.42578125" style="22" customWidth="1"/>
    <col min="14336" max="14336" width="12.5703125" style="22" customWidth="1"/>
    <col min="14337" max="14577" width="10.7109375" style="22"/>
    <col min="14578" max="14578" width="18.5703125" style="22" customWidth="1"/>
    <col min="14579" max="14579" width="13.7109375" style="22" customWidth="1"/>
    <col min="14580" max="14580" width="3.7109375" style="22" customWidth="1"/>
    <col min="14581" max="14581" width="6" style="22" customWidth="1"/>
    <col min="14582" max="14582" width="1.5703125" style="22" customWidth="1"/>
    <col min="14583" max="14583" width="14.42578125" style="22" customWidth="1"/>
    <col min="14584" max="14584" width="1.28515625" style="22" customWidth="1"/>
    <col min="14585" max="14585" width="14.42578125" style="22" customWidth="1"/>
    <col min="14586" max="14586" width="1.28515625" style="22" customWidth="1"/>
    <col min="14587" max="14587" width="14.42578125" style="22" customWidth="1"/>
    <col min="14588" max="14588" width="1.28515625" style="22" customWidth="1"/>
    <col min="14589" max="14589" width="14.42578125" style="22" customWidth="1"/>
    <col min="14590" max="14590" width="1.28515625" style="22" customWidth="1"/>
    <col min="14591" max="14591" width="18.42578125" style="22" customWidth="1"/>
    <col min="14592" max="14592" width="12.5703125" style="22" customWidth="1"/>
    <col min="14593" max="14833" width="10.7109375" style="22"/>
    <col min="14834" max="14834" width="18.5703125" style="22" customWidth="1"/>
    <col min="14835" max="14835" width="13.7109375" style="22" customWidth="1"/>
    <col min="14836" max="14836" width="3.7109375" style="22" customWidth="1"/>
    <col min="14837" max="14837" width="6" style="22" customWidth="1"/>
    <col min="14838" max="14838" width="1.5703125" style="22" customWidth="1"/>
    <col min="14839" max="14839" width="14.42578125" style="22" customWidth="1"/>
    <col min="14840" max="14840" width="1.28515625" style="22" customWidth="1"/>
    <col min="14841" max="14841" width="14.42578125" style="22" customWidth="1"/>
    <col min="14842" max="14842" width="1.28515625" style="22" customWidth="1"/>
    <col min="14843" max="14843" width="14.42578125" style="22" customWidth="1"/>
    <col min="14844" max="14844" width="1.28515625" style="22" customWidth="1"/>
    <col min="14845" max="14845" width="14.42578125" style="22" customWidth="1"/>
    <col min="14846" max="14846" width="1.28515625" style="22" customWidth="1"/>
    <col min="14847" max="14847" width="18.42578125" style="22" customWidth="1"/>
    <col min="14848" max="14848" width="12.5703125" style="22" customWidth="1"/>
    <col min="14849" max="15089" width="10.7109375" style="22"/>
    <col min="15090" max="15090" width="18.5703125" style="22" customWidth="1"/>
    <col min="15091" max="15091" width="13.7109375" style="22" customWidth="1"/>
    <col min="15092" max="15092" width="3.7109375" style="22" customWidth="1"/>
    <col min="15093" max="15093" width="6" style="22" customWidth="1"/>
    <col min="15094" max="15094" width="1.5703125" style="22" customWidth="1"/>
    <col min="15095" max="15095" width="14.42578125" style="22" customWidth="1"/>
    <col min="15096" max="15096" width="1.28515625" style="22" customWidth="1"/>
    <col min="15097" max="15097" width="14.42578125" style="22" customWidth="1"/>
    <col min="15098" max="15098" width="1.28515625" style="22" customWidth="1"/>
    <col min="15099" max="15099" width="14.42578125" style="22" customWidth="1"/>
    <col min="15100" max="15100" width="1.28515625" style="22" customWidth="1"/>
    <col min="15101" max="15101" width="14.42578125" style="22" customWidth="1"/>
    <col min="15102" max="15102" width="1.28515625" style="22" customWidth="1"/>
    <col min="15103" max="15103" width="18.42578125" style="22" customWidth="1"/>
    <col min="15104" max="15104" width="12.5703125" style="22" customWidth="1"/>
    <col min="15105" max="15345" width="10.7109375" style="22"/>
    <col min="15346" max="15346" width="18.5703125" style="22" customWidth="1"/>
    <col min="15347" max="15347" width="13.7109375" style="22" customWidth="1"/>
    <col min="15348" max="15348" width="3.7109375" style="22" customWidth="1"/>
    <col min="15349" max="15349" width="6" style="22" customWidth="1"/>
    <col min="15350" max="15350" width="1.5703125" style="22" customWidth="1"/>
    <col min="15351" max="15351" width="14.42578125" style="22" customWidth="1"/>
    <col min="15352" max="15352" width="1.28515625" style="22" customWidth="1"/>
    <col min="15353" max="15353" width="14.42578125" style="22" customWidth="1"/>
    <col min="15354" max="15354" width="1.28515625" style="22" customWidth="1"/>
    <col min="15355" max="15355" width="14.42578125" style="22" customWidth="1"/>
    <col min="15356" max="15356" width="1.28515625" style="22" customWidth="1"/>
    <col min="15357" max="15357" width="14.42578125" style="22" customWidth="1"/>
    <col min="15358" max="15358" width="1.28515625" style="22" customWidth="1"/>
    <col min="15359" max="15359" width="18.42578125" style="22" customWidth="1"/>
    <col min="15360" max="15360" width="12.5703125" style="22" customWidth="1"/>
    <col min="15361" max="15601" width="10.7109375" style="22"/>
    <col min="15602" max="15602" width="18.5703125" style="22" customWidth="1"/>
    <col min="15603" max="15603" width="13.7109375" style="22" customWidth="1"/>
    <col min="15604" max="15604" width="3.7109375" style="22" customWidth="1"/>
    <col min="15605" max="15605" width="6" style="22" customWidth="1"/>
    <col min="15606" max="15606" width="1.5703125" style="22" customWidth="1"/>
    <col min="15607" max="15607" width="14.42578125" style="22" customWidth="1"/>
    <col min="15608" max="15608" width="1.28515625" style="22" customWidth="1"/>
    <col min="15609" max="15609" width="14.42578125" style="22" customWidth="1"/>
    <col min="15610" max="15610" width="1.28515625" style="22" customWidth="1"/>
    <col min="15611" max="15611" width="14.42578125" style="22" customWidth="1"/>
    <col min="15612" max="15612" width="1.28515625" style="22" customWidth="1"/>
    <col min="15613" max="15613" width="14.42578125" style="22" customWidth="1"/>
    <col min="15614" max="15614" width="1.28515625" style="22" customWidth="1"/>
    <col min="15615" max="15615" width="18.42578125" style="22" customWidth="1"/>
    <col min="15616" max="15616" width="12.5703125" style="22" customWidth="1"/>
    <col min="15617" max="15857" width="10.7109375" style="22"/>
    <col min="15858" max="15858" width="18.5703125" style="22" customWidth="1"/>
    <col min="15859" max="15859" width="13.7109375" style="22" customWidth="1"/>
    <col min="15860" max="15860" width="3.7109375" style="22" customWidth="1"/>
    <col min="15861" max="15861" width="6" style="22" customWidth="1"/>
    <col min="15862" max="15862" width="1.5703125" style="22" customWidth="1"/>
    <col min="15863" max="15863" width="14.42578125" style="22" customWidth="1"/>
    <col min="15864" max="15864" width="1.28515625" style="22" customWidth="1"/>
    <col min="15865" max="15865" width="14.42578125" style="22" customWidth="1"/>
    <col min="15866" max="15866" width="1.28515625" style="22" customWidth="1"/>
    <col min="15867" max="15867" width="14.42578125" style="22" customWidth="1"/>
    <col min="15868" max="15868" width="1.28515625" style="22" customWidth="1"/>
    <col min="15869" max="15869" width="14.42578125" style="22" customWidth="1"/>
    <col min="15870" max="15870" width="1.28515625" style="22" customWidth="1"/>
    <col min="15871" max="15871" width="18.42578125" style="22" customWidth="1"/>
    <col min="15872" max="15872" width="12.5703125" style="22" customWidth="1"/>
    <col min="15873" max="16113" width="10.7109375" style="22"/>
    <col min="16114" max="16114" width="18.5703125" style="22" customWidth="1"/>
    <col min="16115" max="16115" width="13.7109375" style="22" customWidth="1"/>
    <col min="16116" max="16116" width="3.7109375" style="22" customWidth="1"/>
    <col min="16117" max="16117" width="6" style="22" customWidth="1"/>
    <col min="16118" max="16118" width="1.5703125" style="22" customWidth="1"/>
    <col min="16119" max="16119" width="14.42578125" style="22" customWidth="1"/>
    <col min="16120" max="16120" width="1.28515625" style="22" customWidth="1"/>
    <col min="16121" max="16121" width="14.42578125" style="22" customWidth="1"/>
    <col min="16122" max="16122" width="1.28515625" style="22" customWidth="1"/>
    <col min="16123" max="16123" width="14.42578125" style="22" customWidth="1"/>
    <col min="16124" max="16124" width="1.28515625" style="22" customWidth="1"/>
    <col min="16125" max="16125" width="14.42578125" style="22" customWidth="1"/>
    <col min="16126" max="16126" width="1.28515625" style="22" customWidth="1"/>
    <col min="16127" max="16127" width="18.42578125" style="22" customWidth="1"/>
    <col min="16128" max="16128" width="12.5703125" style="22" customWidth="1"/>
    <col min="16129" max="16384" width="10.7109375" style="22"/>
  </cols>
  <sheetData>
    <row r="1" spans="1:15" ht="20.45" customHeight="1">
      <c r="O1" s="21" t="str">
        <f>'PL '!J1</f>
        <v>(ยังไม่ได้ตรวจสอบ แต่สอบทานแล้ว)</v>
      </c>
    </row>
    <row r="2" spans="1:15" ht="20.45" customHeight="1">
      <c r="A2" s="11" t="str">
        <f>BS!A1</f>
        <v>บริษัท เรียล เอสเตท เอกซ์โพเนนเชียล จำกัด และบริษัทย่อย</v>
      </c>
      <c r="B2" s="27"/>
      <c r="C2" s="27"/>
      <c r="D2" s="27"/>
      <c r="E2" s="27"/>
      <c r="F2" s="120"/>
      <c r="G2" s="133"/>
      <c r="H2" s="10"/>
      <c r="I2" s="9"/>
      <c r="J2" s="9"/>
      <c r="K2" s="9"/>
      <c r="L2" s="118"/>
      <c r="M2" s="10"/>
    </row>
    <row r="3" spans="1:15" ht="20.45" customHeight="1">
      <c r="A3" s="13" t="s">
        <v>31</v>
      </c>
      <c r="B3" s="27"/>
      <c r="C3" s="27"/>
      <c r="D3" s="27"/>
      <c r="E3" s="27"/>
      <c r="F3" s="120"/>
      <c r="G3" s="133"/>
      <c r="H3" s="10"/>
      <c r="I3" s="9"/>
      <c r="J3" s="9"/>
      <c r="K3" s="9"/>
      <c r="L3" s="118"/>
      <c r="M3" s="10"/>
    </row>
    <row r="4" spans="1:15" ht="20.45" customHeight="1">
      <c r="A4" s="5" t="s">
        <v>111</v>
      </c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54"/>
      <c r="O4" s="54"/>
    </row>
    <row r="5" spans="1:15" ht="20.45" customHeight="1">
      <c r="A5" s="207" t="s">
        <v>92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</row>
    <row r="6" spans="1:15" ht="20.45" customHeight="1">
      <c r="A6" s="53"/>
      <c r="B6" s="53"/>
      <c r="C6" s="53"/>
      <c r="D6" s="53"/>
      <c r="E6" s="53"/>
      <c r="F6" s="195" t="s">
        <v>28</v>
      </c>
      <c r="G6" s="195"/>
      <c r="H6" s="195"/>
      <c r="I6" s="195"/>
      <c r="J6" s="195"/>
      <c r="K6" s="21"/>
      <c r="L6" s="195" t="s">
        <v>29</v>
      </c>
      <c r="M6" s="195"/>
      <c r="N6" s="195"/>
      <c r="O6" s="195"/>
    </row>
    <row r="7" spans="1:15" ht="20.45" customHeight="1">
      <c r="A7" s="53"/>
      <c r="B7" s="53"/>
      <c r="C7" s="53"/>
      <c r="D7" s="53"/>
      <c r="E7" s="53"/>
      <c r="F7" s="42" t="s">
        <v>112</v>
      </c>
      <c r="G7" s="42"/>
      <c r="H7" s="125" t="s">
        <v>97</v>
      </c>
      <c r="I7" s="42"/>
      <c r="J7" s="124"/>
      <c r="K7" s="21"/>
      <c r="L7" s="42" t="s">
        <v>112</v>
      </c>
      <c r="M7" s="124"/>
      <c r="N7" s="42"/>
      <c r="O7" s="125" t="s">
        <v>97</v>
      </c>
    </row>
    <row r="8" spans="1:15" ht="20.45" customHeight="1">
      <c r="A8" s="53"/>
      <c r="B8" s="53"/>
      <c r="C8" s="53"/>
      <c r="D8" s="53"/>
      <c r="E8" s="53"/>
      <c r="F8" s="42" t="s">
        <v>98</v>
      </c>
      <c r="G8" s="42"/>
      <c r="H8" s="42" t="s">
        <v>96</v>
      </c>
      <c r="I8" s="42"/>
      <c r="J8" s="124"/>
      <c r="K8" s="21"/>
      <c r="L8" s="42" t="s">
        <v>98</v>
      </c>
      <c r="M8" s="124"/>
      <c r="N8" s="42"/>
      <c r="O8" s="42" t="s">
        <v>96</v>
      </c>
    </row>
    <row r="9" spans="1:15" ht="20.45" customHeight="1">
      <c r="A9" s="52"/>
      <c r="B9" s="52"/>
      <c r="C9" s="52"/>
      <c r="D9" s="52"/>
      <c r="E9" s="52"/>
      <c r="F9" s="64" t="s">
        <v>106</v>
      </c>
      <c r="G9" s="126"/>
      <c r="H9" s="64" t="s">
        <v>108</v>
      </c>
      <c r="I9" s="42"/>
      <c r="J9" s="123"/>
      <c r="K9" s="42"/>
      <c r="L9" s="64" t="s">
        <v>106</v>
      </c>
      <c r="M9" s="122"/>
      <c r="N9" s="42"/>
      <c r="O9" s="64" t="s">
        <v>108</v>
      </c>
    </row>
    <row r="10" spans="1:15" ht="20.45" customHeight="1">
      <c r="A10" s="57"/>
      <c r="B10" s="57"/>
      <c r="C10" s="57"/>
      <c r="D10" s="57"/>
      <c r="E10" s="57"/>
      <c r="F10" s="126"/>
      <c r="G10" s="126"/>
      <c r="H10" s="127" t="s">
        <v>101</v>
      </c>
      <c r="I10" s="42"/>
      <c r="J10" s="126"/>
      <c r="K10" s="42"/>
      <c r="L10" s="126"/>
      <c r="M10" s="42"/>
      <c r="N10" s="42"/>
      <c r="O10" s="127" t="s">
        <v>101</v>
      </c>
    </row>
    <row r="11" spans="1:15" ht="20.45" customHeight="1">
      <c r="A11" s="57"/>
      <c r="B11" s="57"/>
      <c r="C11" s="57"/>
      <c r="D11" s="57"/>
      <c r="E11" s="57"/>
      <c r="F11" s="126"/>
      <c r="G11" s="126"/>
      <c r="H11" s="127" t="s">
        <v>102</v>
      </c>
      <c r="I11" s="42"/>
      <c r="J11" s="126"/>
      <c r="K11" s="42"/>
      <c r="L11" s="126"/>
      <c r="M11" s="42"/>
      <c r="N11" s="42"/>
      <c r="O11" s="127" t="s">
        <v>102</v>
      </c>
    </row>
    <row r="12" spans="1:15" ht="20.45" customHeight="1">
      <c r="A12" s="39" t="s">
        <v>32</v>
      </c>
      <c r="B12" s="52"/>
      <c r="C12" s="52"/>
      <c r="G12" s="20"/>
      <c r="H12" s="20"/>
      <c r="M12" s="20"/>
    </row>
    <row r="13" spans="1:15" ht="20.45" customHeight="1">
      <c r="A13" s="22" t="s">
        <v>73</v>
      </c>
      <c r="B13" s="52"/>
      <c r="C13" s="52"/>
      <c r="F13" s="116">
        <f>'PL '!D72</f>
        <v>-85450</v>
      </c>
      <c r="G13" s="115"/>
      <c r="H13" s="116">
        <f>'PL '!F72</f>
        <v>-5615</v>
      </c>
      <c r="I13" s="96"/>
      <c r="J13" s="96">
        <f>'PL '!F23</f>
        <v>-4184</v>
      </c>
      <c r="K13" s="96"/>
      <c r="L13" s="96">
        <f>'PL '!H72</f>
        <v>-85362</v>
      </c>
      <c r="M13" s="46">
        <v>-5928778</v>
      </c>
      <c r="N13" s="94"/>
      <c r="O13" s="96">
        <f>'PL '!J72</f>
        <v>-5584</v>
      </c>
    </row>
    <row r="14" spans="1:15" ht="20.45" customHeight="1">
      <c r="A14" s="22" t="s">
        <v>79</v>
      </c>
      <c r="B14" s="52"/>
      <c r="C14" s="52"/>
      <c r="F14" s="94"/>
      <c r="G14" s="95"/>
      <c r="H14" s="46"/>
      <c r="I14" s="96"/>
      <c r="J14" s="96"/>
      <c r="K14" s="96"/>
      <c r="L14" s="96"/>
      <c r="M14" s="46"/>
      <c r="N14" s="94"/>
      <c r="O14" s="96"/>
    </row>
    <row r="15" spans="1:15" ht="20.45" customHeight="1">
      <c r="A15" s="22" t="s">
        <v>80</v>
      </c>
      <c r="B15" s="52"/>
      <c r="C15" s="52"/>
      <c r="F15" s="94"/>
      <c r="G15" s="95"/>
      <c r="H15" s="46"/>
      <c r="I15" s="96"/>
      <c r="J15" s="96"/>
      <c r="K15" s="96"/>
      <c r="L15" s="96"/>
      <c r="M15" s="46"/>
      <c r="N15" s="94"/>
      <c r="O15" s="96"/>
    </row>
    <row r="16" spans="1:15" ht="20.45" customHeight="1">
      <c r="A16" s="22" t="s">
        <v>145</v>
      </c>
      <c r="B16" s="52"/>
      <c r="C16" s="52"/>
      <c r="F16" s="95">
        <v>-3</v>
      </c>
      <c r="G16" s="95"/>
      <c r="H16" s="46">
        <v>0</v>
      </c>
      <c r="I16" s="109"/>
      <c r="J16" s="98"/>
      <c r="K16" s="109"/>
      <c r="L16" s="95">
        <v>-2</v>
      </c>
      <c r="M16" s="100"/>
      <c r="N16" s="94"/>
      <c r="O16" s="95">
        <v>0</v>
      </c>
    </row>
    <row r="17" spans="1:15" ht="20.45" customHeight="1">
      <c r="A17" s="22" t="s">
        <v>126</v>
      </c>
      <c r="B17" s="57"/>
      <c r="C17" s="57"/>
      <c r="F17" s="95">
        <v>6907</v>
      </c>
      <c r="G17" s="95"/>
      <c r="H17" s="46">
        <v>0</v>
      </c>
      <c r="I17" s="109"/>
      <c r="J17" s="95"/>
      <c r="K17" s="109"/>
      <c r="L17" s="95">
        <v>6907</v>
      </c>
      <c r="M17" s="46"/>
      <c r="N17" s="94"/>
      <c r="O17" s="95">
        <v>0</v>
      </c>
    </row>
    <row r="18" spans="1:15" ht="20.45" customHeight="1">
      <c r="A18" s="22" t="s">
        <v>127</v>
      </c>
      <c r="B18" s="57"/>
      <c r="C18" s="57"/>
      <c r="F18" s="98">
        <v>38</v>
      </c>
      <c r="G18" s="95"/>
      <c r="H18" s="100">
        <v>0</v>
      </c>
      <c r="I18" s="109"/>
      <c r="J18" s="95"/>
      <c r="K18" s="109"/>
      <c r="L18" s="98">
        <v>0</v>
      </c>
      <c r="M18" s="46"/>
      <c r="N18" s="94"/>
      <c r="O18" s="98">
        <v>0</v>
      </c>
    </row>
    <row r="19" spans="1:15" ht="20.45" customHeight="1">
      <c r="A19" s="22" t="s">
        <v>82</v>
      </c>
      <c r="B19" s="52"/>
      <c r="C19" s="52"/>
      <c r="F19" s="94"/>
      <c r="G19" s="95"/>
      <c r="H19" s="94"/>
      <c r="I19" s="96"/>
      <c r="J19" s="96"/>
      <c r="K19" s="96"/>
      <c r="L19" s="94"/>
      <c r="M19" s="46"/>
      <c r="N19" s="94"/>
      <c r="O19" s="94"/>
    </row>
    <row r="20" spans="1:15" ht="20.45" customHeight="1">
      <c r="A20" s="22" t="s">
        <v>57</v>
      </c>
      <c r="B20" s="52"/>
      <c r="C20" s="52"/>
      <c r="F20" s="46">
        <f>SUM(F13:F18)</f>
        <v>-78508</v>
      </c>
      <c r="G20" s="46"/>
      <c r="H20" s="46">
        <f>SUM(H13:H18)</f>
        <v>-5615</v>
      </c>
      <c r="I20" s="96"/>
      <c r="J20" s="46">
        <f>SUM(J13:J19)</f>
        <v>-4184</v>
      </c>
      <c r="K20" s="96"/>
      <c r="L20" s="46">
        <f>SUM(L13:L18)</f>
        <v>-78457</v>
      </c>
      <c r="M20" s="46">
        <f>SUM(M13:M19)</f>
        <v>-5928778</v>
      </c>
      <c r="N20" s="94"/>
      <c r="O20" s="46">
        <f>SUM(O13:O18)</f>
        <v>-5584</v>
      </c>
    </row>
    <row r="21" spans="1:15" ht="20.45" customHeight="1">
      <c r="A21" s="22" t="s">
        <v>99</v>
      </c>
      <c r="B21" s="52"/>
      <c r="C21" s="52"/>
      <c r="F21" s="94"/>
      <c r="G21" s="95"/>
      <c r="H21" s="46"/>
      <c r="I21" s="96"/>
      <c r="J21" s="96"/>
      <c r="K21" s="96"/>
      <c r="L21" s="96"/>
      <c r="M21" s="46"/>
      <c r="N21" s="94"/>
      <c r="O21" s="96"/>
    </row>
    <row r="22" spans="1:15" ht="20.45" customHeight="1">
      <c r="A22" s="22" t="s">
        <v>90</v>
      </c>
      <c r="B22" s="57"/>
      <c r="C22" s="57"/>
      <c r="F22" s="94">
        <v>-4880</v>
      </c>
      <c r="G22" s="95"/>
      <c r="H22" s="46">
        <v>0</v>
      </c>
      <c r="I22" s="96"/>
      <c r="J22" s="95"/>
      <c r="K22" s="96"/>
      <c r="L22" s="96">
        <v>-1</v>
      </c>
      <c r="M22" s="46"/>
      <c r="N22" s="94"/>
      <c r="O22" s="95">
        <v>0</v>
      </c>
    </row>
    <row r="23" spans="1:15" ht="20.45" customHeight="1">
      <c r="A23" s="22" t="s">
        <v>134</v>
      </c>
      <c r="B23" s="57"/>
      <c r="C23" s="57"/>
      <c r="F23" s="94">
        <v>-8556</v>
      </c>
      <c r="G23" s="95"/>
      <c r="H23" s="46">
        <v>0</v>
      </c>
      <c r="I23" s="96"/>
      <c r="J23" s="95"/>
      <c r="K23" s="96"/>
      <c r="L23" s="96">
        <v>-11</v>
      </c>
      <c r="M23" s="46"/>
      <c r="N23" s="94"/>
      <c r="O23" s="95">
        <v>0</v>
      </c>
    </row>
    <row r="24" spans="1:15" ht="20.45" customHeight="1">
      <c r="A24" s="22" t="s">
        <v>74</v>
      </c>
      <c r="B24" s="52"/>
      <c r="C24" s="52"/>
      <c r="F24" s="94">
        <v>-6300</v>
      </c>
      <c r="G24" s="95"/>
      <c r="H24" s="47">
        <v>-36</v>
      </c>
      <c r="I24" s="109"/>
      <c r="J24" s="95"/>
      <c r="K24" s="109"/>
      <c r="L24" s="109">
        <v>-5006</v>
      </c>
      <c r="M24" s="47"/>
      <c r="N24" s="94"/>
      <c r="O24" s="95">
        <v>-18</v>
      </c>
    </row>
    <row r="25" spans="1:15" s="36" customFormat="1" ht="20.45" customHeight="1">
      <c r="A25" s="36" t="s">
        <v>100</v>
      </c>
      <c r="B25" s="26"/>
      <c r="C25" s="26"/>
      <c r="F25" s="95"/>
      <c r="G25" s="95"/>
      <c r="H25" s="47"/>
      <c r="I25" s="109"/>
      <c r="J25" s="109"/>
      <c r="K25" s="109"/>
      <c r="L25" s="109"/>
      <c r="M25" s="47"/>
      <c r="N25" s="95"/>
      <c r="O25" s="109"/>
    </row>
    <row r="26" spans="1:15" s="36" customFormat="1" ht="20.45" customHeight="1">
      <c r="A26" s="22" t="s">
        <v>75</v>
      </c>
      <c r="B26" s="26"/>
      <c r="C26" s="26"/>
      <c r="F26" s="95">
        <v>83163</v>
      </c>
      <c r="G26" s="95"/>
      <c r="H26" s="47">
        <v>5570</v>
      </c>
      <c r="I26" s="109"/>
      <c r="J26" s="109"/>
      <c r="K26" s="109"/>
      <c r="L26" s="109">
        <v>82274</v>
      </c>
      <c r="M26" s="47"/>
      <c r="N26" s="95"/>
      <c r="O26" s="109">
        <v>5561</v>
      </c>
    </row>
    <row r="27" spans="1:15" s="36" customFormat="1" ht="20.45" customHeight="1">
      <c r="A27" s="22" t="s">
        <v>133</v>
      </c>
      <c r="B27" s="52"/>
      <c r="C27" s="52"/>
      <c r="F27" s="95">
        <v>1318</v>
      </c>
      <c r="G27" s="95"/>
      <c r="H27" s="47">
        <v>0</v>
      </c>
      <c r="I27" s="109"/>
      <c r="J27" s="98"/>
      <c r="K27" s="109"/>
      <c r="L27" s="47">
        <v>0</v>
      </c>
      <c r="M27" s="97"/>
      <c r="N27" s="95"/>
      <c r="O27" s="95">
        <v>0</v>
      </c>
    </row>
    <row r="28" spans="1:15" s="36" customFormat="1" ht="20.45" customHeight="1">
      <c r="A28" s="22" t="s">
        <v>129</v>
      </c>
      <c r="B28" s="57"/>
      <c r="C28" s="57"/>
      <c r="F28" s="141">
        <f>SUM(F20:F27)</f>
        <v>-13763</v>
      </c>
      <c r="G28" s="95"/>
      <c r="H28" s="141">
        <f>SUM(H20:H27)</f>
        <v>-81</v>
      </c>
      <c r="I28" s="109"/>
      <c r="J28" s="98"/>
      <c r="K28" s="109"/>
      <c r="L28" s="141">
        <f>SUM(L20:L27)</f>
        <v>-1201</v>
      </c>
      <c r="M28" s="97"/>
      <c r="N28" s="95"/>
      <c r="O28" s="141">
        <f>SUM(O20:O27)</f>
        <v>-41</v>
      </c>
    </row>
    <row r="29" spans="1:15" s="36" customFormat="1" ht="20.45" customHeight="1">
      <c r="A29" s="22" t="s">
        <v>128</v>
      </c>
      <c r="B29" s="57"/>
      <c r="C29" s="57"/>
      <c r="F29" s="98">
        <v>-1647</v>
      </c>
      <c r="G29" s="95"/>
      <c r="H29" s="98">
        <v>0</v>
      </c>
      <c r="I29" s="109"/>
      <c r="J29" s="98"/>
      <c r="K29" s="109"/>
      <c r="L29" s="98">
        <v>-1647</v>
      </c>
      <c r="M29" s="97"/>
      <c r="N29" s="95"/>
      <c r="O29" s="98">
        <v>0</v>
      </c>
    </row>
    <row r="30" spans="1:15" ht="20.45" customHeight="1">
      <c r="A30" s="39" t="s">
        <v>71</v>
      </c>
      <c r="B30" s="52"/>
      <c r="C30" s="52"/>
      <c r="F30" s="99">
        <f>SUM(F28:F29)</f>
        <v>-15410</v>
      </c>
      <c r="G30" s="44"/>
      <c r="H30" s="99">
        <f>SUM(H28:H29)</f>
        <v>-81</v>
      </c>
      <c r="I30" s="101"/>
      <c r="J30" s="99">
        <f>SUM(J20:J27)</f>
        <v>-4184</v>
      </c>
      <c r="K30" s="101"/>
      <c r="L30" s="99">
        <f>SUM(L28:L29)</f>
        <v>-2848</v>
      </c>
      <c r="M30" s="99" t="e">
        <f>SUM(#REF!)</f>
        <v>#REF!</v>
      </c>
      <c r="N30" s="94"/>
      <c r="O30" s="99">
        <f>SUM(O28:O29)</f>
        <v>-41</v>
      </c>
    </row>
    <row r="31" spans="1:15" ht="20.45" customHeight="1">
      <c r="B31" s="52"/>
      <c r="C31" s="52"/>
      <c r="D31" s="36"/>
      <c r="E31" s="36"/>
      <c r="F31" s="95"/>
      <c r="G31" s="95"/>
      <c r="H31" s="95"/>
      <c r="I31" s="95"/>
      <c r="J31" s="95"/>
      <c r="K31" s="95"/>
      <c r="L31" s="95"/>
      <c r="M31" s="95"/>
      <c r="N31" s="94"/>
      <c r="O31" s="95"/>
    </row>
    <row r="32" spans="1:15" ht="20.45" customHeight="1">
      <c r="A32" s="39" t="s">
        <v>33</v>
      </c>
      <c r="F32" s="94"/>
      <c r="G32" s="95"/>
      <c r="H32" s="95"/>
      <c r="I32" s="95"/>
      <c r="J32" s="95"/>
      <c r="K32" s="95"/>
      <c r="L32" s="95"/>
      <c r="M32" s="95"/>
      <c r="N32" s="94"/>
      <c r="O32" s="95"/>
    </row>
    <row r="33" spans="1:15" ht="20.45" customHeight="1">
      <c r="A33" s="22" t="s">
        <v>143</v>
      </c>
      <c r="F33" s="94">
        <v>-2290507</v>
      </c>
      <c r="G33" s="95"/>
      <c r="H33" s="95">
        <v>0</v>
      </c>
      <c r="I33" s="95"/>
      <c r="J33" s="95"/>
      <c r="K33" s="95"/>
      <c r="L33" s="95">
        <v>0</v>
      </c>
      <c r="M33" s="95"/>
      <c r="N33" s="94"/>
      <c r="O33" s="95">
        <v>0</v>
      </c>
    </row>
    <row r="34" spans="1:15" ht="20.45" customHeight="1">
      <c r="A34" s="22" t="s">
        <v>139</v>
      </c>
      <c r="F34" s="95">
        <v>0</v>
      </c>
      <c r="G34" s="95"/>
      <c r="H34" s="95">
        <v>0</v>
      </c>
      <c r="I34" s="46"/>
      <c r="J34" s="98">
        <v>0</v>
      </c>
      <c r="K34" s="46"/>
      <c r="L34" s="95">
        <v>-2303606</v>
      </c>
      <c r="M34" s="46">
        <v>-999970</v>
      </c>
      <c r="N34" s="94"/>
      <c r="O34" s="95">
        <v>0</v>
      </c>
    </row>
    <row r="35" spans="1:15" ht="20.45" customHeight="1">
      <c r="A35" s="22" t="s">
        <v>146</v>
      </c>
      <c r="F35" s="98">
        <v>0</v>
      </c>
      <c r="G35" s="95"/>
      <c r="H35" s="98">
        <v>0</v>
      </c>
      <c r="I35" s="46"/>
      <c r="J35" s="98">
        <v>0</v>
      </c>
      <c r="K35" s="46"/>
      <c r="L35" s="98">
        <v>0</v>
      </c>
      <c r="M35" s="46">
        <v>-999970</v>
      </c>
      <c r="N35" s="94"/>
      <c r="O35" s="98">
        <v>-1000</v>
      </c>
    </row>
    <row r="36" spans="1:15" ht="20.45" customHeight="1">
      <c r="A36" s="39" t="s">
        <v>36</v>
      </c>
      <c r="F36" s="98">
        <f>SUM(F33:F35)</f>
        <v>-2290507</v>
      </c>
      <c r="G36" s="95"/>
      <c r="H36" s="98">
        <f>SUM(H33:H35)</f>
        <v>0</v>
      </c>
      <c r="I36" s="101"/>
      <c r="J36" s="98">
        <v>0</v>
      </c>
      <c r="K36" s="101"/>
      <c r="L36" s="98">
        <f>SUM(L33:L35)</f>
        <v>-2303606</v>
      </c>
      <c r="M36" s="99">
        <f>SUM(M34:M34)</f>
        <v>-999970</v>
      </c>
      <c r="N36" s="94"/>
      <c r="O36" s="98">
        <f>SUM(O33:O35)</f>
        <v>-1000</v>
      </c>
    </row>
    <row r="37" spans="1:15" ht="20.45" customHeight="1">
      <c r="A37" s="39"/>
      <c r="F37" s="94"/>
      <c r="G37" s="95"/>
      <c r="H37" s="46"/>
      <c r="I37" s="96"/>
      <c r="J37" s="96"/>
      <c r="K37" s="96"/>
      <c r="L37" s="96"/>
      <c r="M37" s="46"/>
      <c r="N37" s="94"/>
      <c r="O37" s="96"/>
    </row>
    <row r="38" spans="1:15" ht="20.45" customHeight="1">
      <c r="A38" s="39" t="s">
        <v>34</v>
      </c>
      <c r="F38" s="94"/>
      <c r="G38" s="95"/>
      <c r="H38" s="46"/>
      <c r="I38" s="96"/>
      <c r="J38" s="96"/>
      <c r="K38" s="96"/>
      <c r="L38" s="96"/>
      <c r="M38" s="46"/>
      <c r="N38" s="94"/>
      <c r="O38" s="96"/>
    </row>
    <row r="39" spans="1:15" ht="20.45" customHeight="1">
      <c r="A39" s="22" t="s">
        <v>140</v>
      </c>
      <c r="F39" s="95">
        <v>2399963</v>
      </c>
      <c r="G39" s="95"/>
      <c r="H39" s="46">
        <v>0</v>
      </c>
      <c r="I39" s="96"/>
      <c r="J39" s="96"/>
      <c r="K39" s="96"/>
      <c r="L39" s="96">
        <v>2399963</v>
      </c>
      <c r="M39" s="46"/>
      <c r="N39" s="94"/>
      <c r="O39" s="96">
        <v>0</v>
      </c>
    </row>
    <row r="40" spans="1:15" ht="20.45" customHeight="1">
      <c r="A40" s="22" t="s">
        <v>141</v>
      </c>
      <c r="F40" s="95">
        <v>0</v>
      </c>
      <c r="G40" s="95"/>
      <c r="H40" s="46">
        <v>1000</v>
      </c>
      <c r="I40" s="96"/>
      <c r="J40" s="96"/>
      <c r="K40" s="96"/>
      <c r="L40" s="96">
        <v>0</v>
      </c>
      <c r="M40" s="46"/>
      <c r="N40" s="94"/>
      <c r="O40" s="96">
        <v>1000</v>
      </c>
    </row>
    <row r="41" spans="1:15" ht="20.45" customHeight="1">
      <c r="A41" s="22" t="s">
        <v>142</v>
      </c>
      <c r="F41" s="95">
        <v>1500</v>
      </c>
      <c r="G41" s="95"/>
      <c r="H41" s="94">
        <v>1000</v>
      </c>
      <c r="I41" s="96"/>
      <c r="J41" s="95"/>
      <c r="K41" s="96"/>
      <c r="L41" s="95">
        <v>1500</v>
      </c>
      <c r="M41" s="94"/>
      <c r="N41" s="94"/>
      <c r="O41" s="94">
        <v>1000</v>
      </c>
    </row>
    <row r="42" spans="1:15" ht="20.45" customHeight="1">
      <c r="A42" s="22" t="s">
        <v>65</v>
      </c>
      <c r="F42" s="98">
        <v>3</v>
      </c>
      <c r="G42" s="95"/>
      <c r="H42" s="98">
        <v>0</v>
      </c>
      <c r="I42" s="96"/>
      <c r="J42" s="98"/>
      <c r="K42" s="96"/>
      <c r="L42" s="98">
        <v>2</v>
      </c>
      <c r="M42" s="94"/>
      <c r="N42" s="94"/>
      <c r="O42" s="98">
        <v>0</v>
      </c>
    </row>
    <row r="43" spans="1:15" s="36" customFormat="1" ht="20.45" customHeight="1">
      <c r="A43" s="39" t="s">
        <v>37</v>
      </c>
      <c r="B43" s="22"/>
      <c r="C43" s="22"/>
      <c r="F43" s="98">
        <f>SUM(F39:F42)</f>
        <v>2401466</v>
      </c>
      <c r="G43" s="95"/>
      <c r="H43" s="98">
        <f>SUM(H39:H42)</f>
        <v>2000</v>
      </c>
      <c r="I43" s="95"/>
      <c r="J43" s="98">
        <f>SUM(J39:J42)</f>
        <v>0</v>
      </c>
      <c r="K43" s="95"/>
      <c r="L43" s="98">
        <f>SUM(L39:L42)</f>
        <v>2401465</v>
      </c>
      <c r="M43" s="98">
        <f>SUM(M41:M42)</f>
        <v>0</v>
      </c>
      <c r="N43" s="95"/>
      <c r="O43" s="98">
        <f>SUM(O39:O42)</f>
        <v>2000</v>
      </c>
    </row>
    <row r="44" spans="1:15" ht="20.45" customHeight="1">
      <c r="A44" s="39" t="s">
        <v>135</v>
      </c>
      <c r="F44" s="44">
        <f>SUM(F30,F36,F43)</f>
        <v>95549</v>
      </c>
      <c r="G44" s="44"/>
      <c r="H44" s="44">
        <f>SUM(H30,H36,H43)</f>
        <v>1919</v>
      </c>
      <c r="I44" s="44"/>
      <c r="J44" s="44">
        <f>SUM(J30,J36,J43)</f>
        <v>-4184</v>
      </c>
      <c r="K44" s="44"/>
      <c r="L44" s="44">
        <f>SUM(L30,L36,L43)</f>
        <v>95011</v>
      </c>
      <c r="M44" s="44" t="e">
        <f>SUM(M30,M36,M43)</f>
        <v>#REF!</v>
      </c>
      <c r="N44" s="94"/>
      <c r="O44" s="44">
        <f>SUM(O30,O36,O43)</f>
        <v>959</v>
      </c>
    </row>
    <row r="45" spans="1:15" ht="20.45" customHeight="1">
      <c r="A45" s="22" t="s">
        <v>81</v>
      </c>
      <c r="F45" s="98">
        <f>BS!G11</f>
        <v>1919</v>
      </c>
      <c r="G45" s="95"/>
      <c r="H45" s="98">
        <v>0</v>
      </c>
      <c r="I45" s="46"/>
      <c r="J45" s="98"/>
      <c r="K45" s="46"/>
      <c r="L45" s="100">
        <f>BS!K11</f>
        <v>959</v>
      </c>
      <c r="M45" s="98"/>
      <c r="N45" s="94"/>
      <c r="O45" s="98">
        <v>0</v>
      </c>
    </row>
    <row r="46" spans="1:15" ht="20.45" customHeight="1" thickBot="1">
      <c r="A46" s="39" t="s">
        <v>76</v>
      </c>
      <c r="B46" s="52"/>
      <c r="C46" s="52"/>
      <c r="F46" s="107">
        <f t="shared" ref="F46" si="0">SUM(F44:F45)</f>
        <v>97468</v>
      </c>
      <c r="G46" s="44"/>
      <c r="H46" s="107">
        <f>SUM(H44:H45)</f>
        <v>1919</v>
      </c>
      <c r="I46" s="101"/>
      <c r="J46" s="107">
        <f t="shared" ref="J46" si="1">SUM(J44:J45)</f>
        <v>-4184</v>
      </c>
      <c r="K46" s="101"/>
      <c r="L46" s="107">
        <f>SUM(L44:L45)</f>
        <v>95970</v>
      </c>
      <c r="M46" s="107" t="e">
        <f>SUM(M44:M45)</f>
        <v>#REF!</v>
      </c>
      <c r="N46" s="94"/>
      <c r="O46" s="107">
        <f t="shared" ref="O46" si="2">SUM(O44:O45)</f>
        <v>959</v>
      </c>
    </row>
    <row r="47" spans="1:15" ht="20.45" customHeight="1" thickTop="1">
      <c r="A47" s="39"/>
      <c r="B47" s="52"/>
      <c r="C47" s="52"/>
      <c r="F47" s="94">
        <f>F46-BS!E11</f>
        <v>0</v>
      </c>
      <c r="G47" s="95"/>
      <c r="H47" s="94"/>
      <c r="I47" s="101"/>
      <c r="J47" s="101"/>
      <c r="K47" s="101"/>
      <c r="L47" s="101">
        <f>L46-BS!I11</f>
        <v>0</v>
      </c>
      <c r="M47" s="44"/>
      <c r="N47" s="94"/>
      <c r="O47" s="101"/>
    </row>
    <row r="48" spans="1:15" ht="20.45" customHeight="1">
      <c r="A48" s="39" t="s">
        <v>130</v>
      </c>
      <c r="B48" s="57"/>
      <c r="C48" s="57"/>
      <c r="F48" s="94"/>
      <c r="G48" s="95"/>
      <c r="H48" s="94"/>
      <c r="I48" s="101"/>
      <c r="J48" s="101"/>
      <c r="K48" s="101"/>
      <c r="L48" s="101"/>
      <c r="M48" s="44"/>
      <c r="N48" s="94"/>
      <c r="O48" s="101"/>
    </row>
    <row r="49" spans="1:15" ht="20.45" customHeight="1">
      <c r="A49" s="22" t="s">
        <v>131</v>
      </c>
      <c r="B49" s="57"/>
      <c r="C49" s="57"/>
      <c r="F49" s="94">
        <v>962</v>
      </c>
      <c r="G49" s="95"/>
      <c r="H49" s="94">
        <v>0</v>
      </c>
      <c r="I49" s="96"/>
      <c r="J49" s="96"/>
      <c r="K49" s="96"/>
      <c r="L49" s="94">
        <v>0</v>
      </c>
      <c r="M49" s="95"/>
      <c r="N49" s="94">
        <v>0</v>
      </c>
      <c r="O49" s="96">
        <v>0</v>
      </c>
    </row>
    <row r="50" spans="1:15" ht="20.45" customHeight="1">
      <c r="A50" s="39"/>
      <c r="B50" s="57"/>
      <c r="C50" s="57"/>
      <c r="F50" s="94"/>
      <c r="G50" s="95"/>
      <c r="H50" s="94"/>
      <c r="I50" s="101"/>
      <c r="J50" s="101"/>
      <c r="K50" s="101"/>
      <c r="L50" s="101"/>
      <c r="M50" s="44"/>
      <c r="N50" s="94"/>
      <c r="O50" s="101"/>
    </row>
    <row r="51" spans="1:15" ht="20.45" customHeight="1">
      <c r="A51" s="22" t="s">
        <v>9</v>
      </c>
    </row>
    <row r="52" spans="1:15" ht="20.45" customHeight="1"/>
    <row r="53" spans="1:15" ht="20.45" customHeight="1">
      <c r="A53" s="205" t="s">
        <v>43</v>
      </c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</row>
    <row r="54" spans="1:15" ht="20.45" customHeight="1">
      <c r="A54" s="142"/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</row>
    <row r="55" spans="1:15" ht="20.45" customHeight="1">
      <c r="A55" s="51"/>
      <c r="B55" s="51"/>
      <c r="C55" s="51"/>
      <c r="D55" s="51"/>
      <c r="E55" s="51"/>
      <c r="F55" s="119"/>
      <c r="G55" s="132"/>
      <c r="H55" s="22"/>
      <c r="I55" s="22"/>
      <c r="J55" s="22"/>
      <c r="K55" s="22"/>
      <c r="L55" s="22"/>
      <c r="M55" s="22"/>
      <c r="N55" s="22"/>
      <c r="O55" s="22"/>
    </row>
    <row r="56" spans="1:15" ht="20.45" customHeight="1">
      <c r="A56" s="17" t="s">
        <v>44</v>
      </c>
      <c r="F56" s="138"/>
      <c r="G56" s="138"/>
      <c r="H56" s="138" t="s">
        <v>54</v>
      </c>
      <c r="I56" s="138"/>
      <c r="J56" s="19"/>
      <c r="K56" s="19"/>
      <c r="L56" s="19"/>
    </row>
    <row r="57" spans="1:15" ht="20.45" customHeight="1">
      <c r="A57" s="25" t="s">
        <v>46</v>
      </c>
      <c r="F57" s="137"/>
      <c r="G57" s="137"/>
      <c r="H57" s="198" t="s">
        <v>55</v>
      </c>
      <c r="I57" s="198"/>
      <c r="J57" s="198"/>
      <c r="K57" s="198"/>
      <c r="L57" s="198"/>
      <c r="M57" s="198"/>
      <c r="N57" s="198"/>
      <c r="O57" s="198"/>
    </row>
    <row r="58" spans="1:15" ht="20.25" customHeight="1">
      <c r="A58" s="206" t="s">
        <v>89</v>
      </c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</row>
  </sheetData>
  <mergeCells count="6">
    <mergeCell ref="A53:M53"/>
    <mergeCell ref="F6:J6"/>
    <mergeCell ref="L6:O6"/>
    <mergeCell ref="A58:O58"/>
    <mergeCell ref="A5:O5"/>
    <mergeCell ref="H57:O57"/>
  </mergeCells>
  <pageMargins left="0.70866141732283472" right="0.31496062992125984" top="0.62992125984251968" bottom="0.11811023622047245" header="0.31496062992125984" footer="0.31496062992125984"/>
  <pageSetup paperSize="9" scale="66" fitToHeight="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A0ACE0F2B707438F273D19841DCB99" ma:contentTypeVersion="2" ma:contentTypeDescription="Create a new document." ma:contentTypeScope="" ma:versionID="8f3f018ca304bd906bfe5f495d93ba34">
  <xsd:schema xmlns:xsd="http://www.w3.org/2001/XMLSchema" xmlns:xs="http://www.w3.org/2001/XMLSchema" xmlns:p="http://schemas.microsoft.com/office/2006/metadata/properties" xmlns:ns1="http://schemas.microsoft.com/sharepoint/v3" xmlns:ns2="68fb93db-627a-4560-9114-3259f8138610" targetNamespace="http://schemas.microsoft.com/office/2006/metadata/properties" ma:root="true" ma:fieldsID="b7e225e52a373c0f1efc03dbe873d248" ns1:_="" ns2:_="">
    <xsd:import namespace="http://schemas.microsoft.com/sharepoint/v3"/>
    <xsd:import namespace="68fb93db-627a-4560-9114-3259f813861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b93db-627a-4560-9114-3259f81386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16F26ED-01C5-401D-A77B-0A3D11E7993D}"/>
</file>

<file path=customXml/itemProps2.xml><?xml version="1.0" encoding="utf-8"?>
<ds:datastoreItem xmlns:ds="http://schemas.openxmlformats.org/officeDocument/2006/customXml" ds:itemID="{C39D1063-A66A-4008-A651-92F9955934EF}"/>
</file>

<file path=customXml/itemProps3.xml><?xml version="1.0" encoding="utf-8"?>
<ds:datastoreItem xmlns:ds="http://schemas.openxmlformats.org/officeDocument/2006/customXml" ds:itemID="{34FAC6A0-C19E-492A-A503-F58C58B7C1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BS</vt:lpstr>
      <vt:lpstr>PL </vt:lpstr>
      <vt:lpstr>CE-Conso</vt:lpstr>
      <vt:lpstr>CE-Company</vt:lpstr>
      <vt:lpstr>CF</vt:lpstr>
      <vt:lpstr>BS!Print_Area</vt:lpstr>
      <vt:lpstr>CF!Print_Area</vt:lpstr>
      <vt:lpstr>'PL '!Print_Area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Sarin Phengthamkeerati</cp:lastModifiedBy>
  <cp:lastPrinted>2023-11-13T04:28:54Z</cp:lastPrinted>
  <dcterms:created xsi:type="dcterms:W3CDTF">2011-03-08T09:02:15Z</dcterms:created>
  <dcterms:modified xsi:type="dcterms:W3CDTF">2023-11-13T04:29:39Z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0x01010094A0ACE0F2B707438F273D19841DCB99</vt:lpwstr>
  </property>
</Properties>
</file>